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defaultThemeVersion="166925"/>
  <xr:revisionPtr revIDLastSave="0" documentId="8_{9D8232A5-C5D8-4294-9DA7-57D18FCC52AE}" xr6:coauthVersionLast="47" xr6:coauthVersionMax="47" xr10:uidLastSave="{00000000-0000-0000-0000-000000000000}"/>
  <bookViews>
    <workbookView xWindow="-120" yWindow="-120" windowWidth="29040" windowHeight="15840" activeTab="1" xr2:uid="{EA029814-C169-48B4-B946-23675920C134}"/>
  </bookViews>
  <sheets>
    <sheet name="表紙" sheetId="2" r:id="rId1"/>
    <sheet name="調査要領" sheetId="3" r:id="rId2"/>
    <sheet name="問1(1)①" sheetId="1" r:id="rId3"/>
    <sheet name="問1(1)②" sheetId="38" r:id="rId4"/>
    <sheet name="問1(2)" sheetId="6" r:id="rId5"/>
    <sheet name="問1(3)" sheetId="7" r:id="rId6"/>
    <sheet name="問2(1)" sheetId="8" r:id="rId7"/>
    <sheet name="問2(2)" sheetId="39" r:id="rId8"/>
    <sheet name="問3(1)" sheetId="10" r:id="rId9"/>
    <sheet name="問3(2)" sheetId="40" r:id="rId10"/>
    <sheet name="問3(3)" sheetId="12" r:id="rId11"/>
    <sheet name="問3(4)" sheetId="13" r:id="rId12"/>
    <sheet name="問4(1)" sheetId="14" r:id="rId13"/>
    <sheet name="問4(2)" sheetId="15" r:id="rId14"/>
    <sheet name="問4(3)" sheetId="16" r:id="rId15"/>
    <sheet name="問4(4)" sheetId="17" r:id="rId16"/>
    <sheet name="問4(5)" sheetId="18" r:id="rId17"/>
    <sheet name="問4(6)" sheetId="41" r:id="rId18"/>
    <sheet name="問5(1)" sheetId="20" r:id="rId19"/>
    <sheet name="問5(2)" sheetId="21" r:id="rId20"/>
    <sheet name="問5(3)" sheetId="22" r:id="rId21"/>
    <sheet name="問5(4)" sheetId="23" r:id="rId22"/>
    <sheet name="問5(5)" sheetId="24" r:id="rId23"/>
    <sheet name="問5(6)" sheetId="25" r:id="rId24"/>
    <sheet name="問5(7)" sheetId="26" r:id="rId25"/>
    <sheet name="問5(8)" sheetId="27" r:id="rId26"/>
    <sheet name="問5(9)" sheetId="28" r:id="rId27"/>
    <sheet name="問6(1)" sheetId="29" r:id="rId28"/>
    <sheet name="問6(2)" sheetId="30" r:id="rId29"/>
    <sheet name="問6(3)" sheetId="31" r:id="rId30"/>
    <sheet name="問6(4)" sheetId="32" r:id="rId31"/>
    <sheet name="問7(1)" sheetId="33" r:id="rId32"/>
    <sheet name="問7(2)" sheetId="34" r:id="rId33"/>
    <sheet name="問7(3)" sheetId="35" r:id="rId34"/>
    <sheet name="問8(1)" sheetId="36" r:id="rId35"/>
    <sheet name="問8(2)" sheetId="37" r:id="rId36"/>
    <sheet name="Ⅲ参考　調査票" sheetId="53" r:id="rId37"/>
    <sheet name="業種分類表" sheetId="52" r:id="rId38"/>
  </sheets>
  <externalReferences>
    <externalReference r:id="rId39"/>
    <externalReference r:id="rId40"/>
  </externalReferences>
  <definedNames>
    <definedName name="_xlnm.Print_Area" localSheetId="36">'Ⅲ参考　調査票'!$A$1:$R$100</definedName>
    <definedName name="_xlnm.Print_Area" localSheetId="37">業種分類表!$A$1:$R$51</definedName>
    <definedName name="_xlnm.Print_Area" localSheetId="0">表紙!$A$1:$I$59</definedName>
    <definedName name="_xlnm.Print_Area" localSheetId="2">'問1(1)①'!$B$1:$AG$140</definedName>
    <definedName name="_xlnm.Print_Area" localSheetId="3">'問1(1)②'!$B$1:$AG$140</definedName>
    <definedName name="_xlnm.Print_Area" localSheetId="4">'問1(2)'!$B$1:$M$33</definedName>
    <definedName name="_xlnm.Print_Area" localSheetId="5">'問1(3)'!$B$1:$J$33</definedName>
    <definedName name="_xlnm.Print_Area" localSheetId="6">'問2(1)'!$B$1:$O$34</definedName>
    <definedName name="_xlnm.Print_Area" localSheetId="7">'問2(2)'!$B$1:$I$32</definedName>
    <definedName name="_xlnm.Print_Area" localSheetId="8">'問3(1)'!$B$1:$K$88</definedName>
    <definedName name="_xlnm.Print_Area" localSheetId="9">'問3(2)'!$B$1:$I$32</definedName>
    <definedName name="_xlnm.Print_Area" localSheetId="10">'問3(3)'!$B$1:$O$33</definedName>
    <definedName name="_xlnm.Print_Area" localSheetId="11">'問3(4)'!$B$1:$Q$33</definedName>
    <definedName name="_xlnm.Print_Area" localSheetId="12">'問4(1)'!$B$1:$O$34</definedName>
    <definedName name="_xlnm.Print_Area" localSheetId="13">'問4(2)'!$B$1:$R$33</definedName>
    <definedName name="_xlnm.Print_Area" localSheetId="14">'問4(3)'!$B$1:$L$34</definedName>
    <definedName name="_xlnm.Print_Area" localSheetId="15">'問4(4)'!$B$1:$Q$33</definedName>
    <definedName name="_xlnm.Print_Area" localSheetId="16">'問4(5)'!$B$1:$H$33</definedName>
    <definedName name="_xlnm.Print_Area" localSheetId="17">'問4(6)'!$B$1:$I$32</definedName>
    <definedName name="_xlnm.Print_Area" localSheetId="18">'問5(1)'!$B$1:$K$35</definedName>
    <definedName name="_xlnm.Print_Area" localSheetId="19">'問5(2)'!$B$1:$J$33</definedName>
    <definedName name="_xlnm.Print_Area" localSheetId="20">'問5(3)'!$B$1:$I$33</definedName>
    <definedName name="_xlnm.Print_Area" localSheetId="21">'問5(4)'!$B$1:$L$61</definedName>
    <definedName name="_xlnm.Print_Area" localSheetId="22">'問5(5)'!$B$1:$M$61</definedName>
    <definedName name="_xlnm.Print_Area" localSheetId="23">'問5(6)'!$B$1:$K$12</definedName>
    <definedName name="_xlnm.Print_Area" localSheetId="24">'問5(7)'!$B$1:$L$34</definedName>
    <definedName name="_xlnm.Print_Area" localSheetId="25">'問5(8)'!$B$1:$G$33</definedName>
    <definedName name="_xlnm.Print_Area" localSheetId="26">'問5(9)'!$B$1:$P$34</definedName>
    <definedName name="_xlnm.Print_Area" localSheetId="27">'問6(1)'!$B$1:$M$34</definedName>
    <definedName name="_xlnm.Print_Area" localSheetId="28">'問6(2)'!$B$1:$N$33</definedName>
    <definedName name="_xlnm.Print_Area" localSheetId="29">'問6(3)'!$B$1:$O$114</definedName>
    <definedName name="_xlnm.Print_Area" localSheetId="30">'問6(4)'!$B$1:$J$32</definedName>
    <definedName name="_xlnm.Print_Area" localSheetId="31">'問7(1)'!$B$1:$L$33</definedName>
    <definedName name="_xlnm.Print_Area" localSheetId="32">'問7(2)'!$B$1:$H$32</definedName>
    <definedName name="_xlnm.Print_Area" localSheetId="33">'問7(3)'!$B$1:$N$34</definedName>
    <definedName name="_xlnm.Print_Area" localSheetId="34">'問8(1)'!$B$1:$R$34</definedName>
    <definedName name="_xlnm.Print_Area" localSheetId="35">'問8(2)'!$B$1:$K$34</definedName>
    <definedName name="順位">[1]問７⑦⑧⑨!#REF!,[1]問７⑦⑧⑨!#REF!,[1]問７⑦⑧⑨!#REF!,[1]問７⑦⑧⑨!#REF!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2" l="1"/>
  <c r="N114" i="31"/>
  <c r="M114" i="31"/>
  <c r="L114" i="31"/>
  <c r="J114" i="31"/>
  <c r="K114" i="31" s="1"/>
  <c r="M104" i="31"/>
  <c r="J104" i="31"/>
  <c r="N90" i="31"/>
  <c r="J90" i="31"/>
  <c r="M90" i="31" s="1"/>
  <c r="N87" i="31"/>
  <c r="M87" i="31"/>
  <c r="L87" i="31"/>
  <c r="K87" i="31"/>
  <c r="J87" i="31"/>
  <c r="M77" i="31"/>
  <c r="J77" i="31"/>
  <c r="N77" i="31" s="1"/>
  <c r="N63" i="31"/>
  <c r="M63" i="31"/>
  <c r="K63" i="31"/>
  <c r="J63" i="31"/>
  <c r="L63" i="31" s="1"/>
  <c r="M60" i="31"/>
  <c r="L60" i="31"/>
  <c r="K60" i="31"/>
  <c r="J60" i="31"/>
  <c r="N60" i="31" s="1"/>
  <c r="J50" i="31"/>
  <c r="N50" i="31" s="1"/>
  <c r="N36" i="31"/>
  <c r="M36" i="31"/>
  <c r="L36" i="31"/>
  <c r="J36" i="31"/>
  <c r="K36" i="31" s="1"/>
  <c r="C114" i="31"/>
  <c r="G104" i="31"/>
  <c r="C104" i="31"/>
  <c r="F104" i="31" s="1"/>
  <c r="G90" i="31"/>
  <c r="F90" i="31"/>
  <c r="E90" i="31"/>
  <c r="D90" i="31"/>
  <c r="C90" i="31"/>
  <c r="C87" i="31"/>
  <c r="G87" i="31" s="1"/>
  <c r="G77" i="31"/>
  <c r="F77" i="31"/>
  <c r="D77" i="31"/>
  <c r="C77" i="31"/>
  <c r="E77" i="31" s="1"/>
  <c r="F63" i="31"/>
  <c r="E63" i="31"/>
  <c r="D63" i="31"/>
  <c r="C63" i="31"/>
  <c r="G63" i="31" s="1"/>
  <c r="C60" i="31"/>
  <c r="G60" i="31" s="1"/>
  <c r="G50" i="31"/>
  <c r="F50" i="31"/>
  <c r="E50" i="31"/>
  <c r="C50" i="31"/>
  <c r="D50" i="31" s="1"/>
  <c r="C36" i="31"/>
  <c r="C87" i="10"/>
  <c r="C77" i="10"/>
  <c r="C63" i="10"/>
  <c r="C60" i="10"/>
  <c r="C50" i="10"/>
  <c r="C36" i="10"/>
  <c r="Z140" i="38"/>
  <c r="R140" i="38"/>
  <c r="O140" i="38"/>
  <c r="J140" i="38"/>
  <c r="D140" i="38"/>
  <c r="C140" i="38"/>
  <c r="AA140" i="38" s="1"/>
  <c r="AG130" i="38"/>
  <c r="Y130" i="38"/>
  <c r="Q130" i="38"/>
  <c r="O130" i="38"/>
  <c r="J130" i="38"/>
  <c r="I130" i="38"/>
  <c r="C130" i="38"/>
  <c r="Z130" i="38" s="1"/>
  <c r="AG116" i="38"/>
  <c r="AF116" i="38"/>
  <c r="AE116" i="38"/>
  <c r="AA116" i="38"/>
  <c r="Z116" i="38"/>
  <c r="Y116" i="38"/>
  <c r="X116" i="38"/>
  <c r="W116" i="38"/>
  <c r="R116" i="38"/>
  <c r="Q116" i="38"/>
  <c r="P116" i="38"/>
  <c r="O116" i="38"/>
  <c r="L116" i="38"/>
  <c r="J116" i="38"/>
  <c r="I116" i="38"/>
  <c r="H116" i="38"/>
  <c r="G116" i="38"/>
  <c r="C116" i="38"/>
  <c r="AD116" i="38" s="1"/>
  <c r="AG113" i="38"/>
  <c r="AF113" i="38"/>
  <c r="AE113" i="38"/>
  <c r="AD113" i="38"/>
  <c r="AA113" i="38"/>
  <c r="Y113" i="38"/>
  <c r="X113" i="38"/>
  <c r="W113" i="38"/>
  <c r="V113" i="38"/>
  <c r="R113" i="38"/>
  <c r="Q113" i="38"/>
  <c r="P113" i="38"/>
  <c r="O113" i="38"/>
  <c r="N113" i="38"/>
  <c r="J113" i="38"/>
  <c r="I113" i="38"/>
  <c r="H113" i="38"/>
  <c r="G113" i="38"/>
  <c r="F113" i="38"/>
  <c r="D113" i="38"/>
  <c r="C113" i="38"/>
  <c r="AC113" i="38" s="1"/>
  <c r="AG103" i="38"/>
  <c r="AF103" i="38"/>
  <c r="AE103" i="38"/>
  <c r="AD103" i="38"/>
  <c r="AC103" i="38"/>
  <c r="AA103" i="38"/>
  <c r="X103" i="38"/>
  <c r="W103" i="38"/>
  <c r="V103" i="38"/>
  <c r="U103" i="38"/>
  <c r="Q103" i="38"/>
  <c r="P103" i="38"/>
  <c r="O103" i="38"/>
  <c r="N103" i="38"/>
  <c r="M103" i="38"/>
  <c r="I103" i="38"/>
  <c r="H103" i="38"/>
  <c r="G103" i="38"/>
  <c r="F103" i="38"/>
  <c r="E103" i="38"/>
  <c r="C103" i="38"/>
  <c r="AB103" i="38" s="1"/>
  <c r="AG89" i="38"/>
  <c r="AF89" i="38"/>
  <c r="AE89" i="38"/>
  <c r="AD89" i="38"/>
  <c r="AC89" i="38"/>
  <c r="AB89" i="38"/>
  <c r="AA89" i="38"/>
  <c r="Z89" i="38"/>
  <c r="Y89" i="38"/>
  <c r="X89" i="38"/>
  <c r="W89" i="38"/>
  <c r="V89" i="38"/>
  <c r="U89" i="38"/>
  <c r="T89" i="38"/>
  <c r="R89" i="38"/>
  <c r="Q89" i="38"/>
  <c r="P89" i="38"/>
  <c r="O89" i="38"/>
  <c r="N89" i="38"/>
  <c r="M89" i="38"/>
  <c r="L89" i="38"/>
  <c r="J89" i="38"/>
  <c r="I89" i="38"/>
  <c r="H89" i="38"/>
  <c r="G89" i="38"/>
  <c r="F89" i="38"/>
  <c r="E89" i="38"/>
  <c r="D89" i="38"/>
  <c r="C89" i="38"/>
  <c r="S89" i="38" s="1"/>
  <c r="AG86" i="38"/>
  <c r="AD86" i="38"/>
  <c r="AC86" i="38"/>
  <c r="AB86" i="38"/>
  <c r="V86" i="38"/>
  <c r="U86" i="38"/>
  <c r="T86" i="38"/>
  <c r="N86" i="38"/>
  <c r="M86" i="38"/>
  <c r="L86" i="38"/>
  <c r="F86" i="38"/>
  <c r="E86" i="38"/>
  <c r="D86" i="38"/>
  <c r="C86" i="38"/>
  <c r="AA86" i="38" s="1"/>
  <c r="AG76" i="38"/>
  <c r="AB76" i="38"/>
  <c r="L76" i="38"/>
  <c r="C76" i="38"/>
  <c r="R76" i="38" s="1"/>
  <c r="AG62" i="38"/>
  <c r="AF62" i="38"/>
  <c r="AB62" i="38"/>
  <c r="AA62" i="38"/>
  <c r="Z62" i="38"/>
  <c r="Y62" i="38"/>
  <c r="T62" i="38"/>
  <c r="S62" i="38"/>
  <c r="Q62" i="38"/>
  <c r="O62" i="38"/>
  <c r="K62" i="38"/>
  <c r="J62" i="38"/>
  <c r="I62" i="38"/>
  <c r="D62" i="38"/>
  <c r="C62" i="38"/>
  <c r="AF59" i="38"/>
  <c r="R59" i="38"/>
  <c r="I59" i="38"/>
  <c r="C59" i="38"/>
  <c r="T59" i="38" s="1"/>
  <c r="AF49" i="38"/>
  <c r="AA49" i="38"/>
  <c r="C49" i="38"/>
  <c r="AF35" i="38"/>
  <c r="AB35" i="38"/>
  <c r="Y35" i="38"/>
  <c r="S35" i="38"/>
  <c r="P35" i="38"/>
  <c r="J35" i="38"/>
  <c r="G35" i="38"/>
  <c r="D35" i="38"/>
  <c r="C35" i="38"/>
  <c r="AD35" i="38" s="1"/>
  <c r="AG140" i="1"/>
  <c r="AF140" i="1"/>
  <c r="AE140" i="1"/>
  <c r="AD140" i="1"/>
  <c r="AC140" i="1"/>
  <c r="AA140" i="1"/>
  <c r="Z140" i="1"/>
  <c r="Y140" i="1"/>
  <c r="X140" i="1"/>
  <c r="W140" i="1"/>
  <c r="U140" i="1"/>
  <c r="S140" i="1"/>
  <c r="R140" i="1"/>
  <c r="Q140" i="1"/>
  <c r="P140" i="1"/>
  <c r="O140" i="1"/>
  <c r="N140" i="1"/>
  <c r="K140" i="1"/>
  <c r="J140" i="1"/>
  <c r="I140" i="1"/>
  <c r="H140" i="1"/>
  <c r="G140" i="1"/>
  <c r="F140" i="1"/>
  <c r="E140" i="1"/>
  <c r="C140" i="1"/>
  <c r="AG130" i="1"/>
  <c r="AF130" i="1"/>
  <c r="AE130" i="1"/>
  <c r="AD130" i="1"/>
  <c r="AC130" i="1"/>
  <c r="AB130" i="1"/>
  <c r="Z130" i="1"/>
  <c r="Y130" i="1"/>
  <c r="X130" i="1"/>
  <c r="W130" i="1"/>
  <c r="V130" i="1"/>
  <c r="U130" i="1"/>
  <c r="T130" i="1"/>
  <c r="R130" i="1"/>
  <c r="Q130" i="1"/>
  <c r="P130" i="1"/>
  <c r="O130" i="1"/>
  <c r="N130" i="1"/>
  <c r="M130" i="1"/>
  <c r="L130" i="1"/>
  <c r="J130" i="1"/>
  <c r="I130" i="1"/>
  <c r="H130" i="1"/>
  <c r="G130" i="1"/>
  <c r="F130" i="1"/>
  <c r="E130" i="1"/>
  <c r="D130" i="1"/>
  <c r="C130" i="1"/>
  <c r="AA130" i="1" s="1"/>
  <c r="AG116" i="1"/>
  <c r="AF116" i="1"/>
  <c r="AE116" i="1"/>
  <c r="AB116" i="1"/>
  <c r="Z116" i="1"/>
  <c r="Y116" i="1"/>
  <c r="X116" i="1"/>
  <c r="W116" i="1"/>
  <c r="V116" i="1"/>
  <c r="T116" i="1"/>
  <c r="Q116" i="1"/>
  <c r="P116" i="1"/>
  <c r="O116" i="1"/>
  <c r="N116" i="1"/>
  <c r="K116" i="1"/>
  <c r="H116" i="1"/>
  <c r="G116" i="1"/>
  <c r="F116" i="1"/>
  <c r="E116" i="1"/>
  <c r="C116" i="1"/>
  <c r="AF113" i="1"/>
  <c r="AE113" i="1"/>
  <c r="AA113" i="1"/>
  <c r="X113" i="1"/>
  <c r="W113" i="1"/>
  <c r="R113" i="1"/>
  <c r="N113" i="1"/>
  <c r="H113" i="1"/>
  <c r="E113" i="1"/>
  <c r="C113" i="1"/>
  <c r="AC113" i="1" s="1"/>
  <c r="AG103" i="1"/>
  <c r="AE103" i="1"/>
  <c r="AD103" i="1"/>
  <c r="AB103" i="1"/>
  <c r="AA103" i="1"/>
  <c r="Z103" i="1"/>
  <c r="Y103" i="1"/>
  <c r="X103" i="1"/>
  <c r="W103" i="1"/>
  <c r="V103" i="1"/>
  <c r="T103" i="1"/>
  <c r="S103" i="1"/>
  <c r="R103" i="1"/>
  <c r="Q103" i="1"/>
  <c r="O103" i="1"/>
  <c r="N103" i="1"/>
  <c r="M103" i="1"/>
  <c r="K103" i="1"/>
  <c r="J103" i="1"/>
  <c r="I103" i="1"/>
  <c r="G103" i="1"/>
  <c r="F103" i="1"/>
  <c r="E103" i="1"/>
  <c r="D103" i="1"/>
  <c r="C103" i="1"/>
  <c r="AF89" i="1"/>
  <c r="AE89" i="1"/>
  <c r="AA89" i="1"/>
  <c r="Z89" i="1"/>
  <c r="X89" i="1"/>
  <c r="V89" i="1"/>
  <c r="R89" i="1"/>
  <c r="N89" i="1"/>
  <c r="I89" i="1"/>
  <c r="E89" i="1"/>
  <c r="C89" i="1"/>
  <c r="AC89" i="1" s="1"/>
  <c r="AE86" i="1"/>
  <c r="AA86" i="1"/>
  <c r="X86" i="1"/>
  <c r="R86" i="1"/>
  <c r="I86" i="1"/>
  <c r="C86" i="1"/>
  <c r="AC86" i="1" s="1"/>
  <c r="AE76" i="1"/>
  <c r="AA76" i="1"/>
  <c r="X76" i="1"/>
  <c r="C76" i="1"/>
  <c r="AF76" i="1" s="1"/>
  <c r="AG62" i="1"/>
  <c r="AF62" i="1"/>
  <c r="AE62" i="1"/>
  <c r="AD62" i="1"/>
  <c r="AC62" i="1"/>
  <c r="AA62" i="1"/>
  <c r="Z62" i="1"/>
  <c r="Y62" i="1"/>
  <c r="X62" i="1"/>
  <c r="W62" i="1"/>
  <c r="V62" i="1"/>
  <c r="U62" i="1"/>
  <c r="T62" i="1"/>
  <c r="R62" i="1"/>
  <c r="Q62" i="1"/>
  <c r="P62" i="1"/>
  <c r="O62" i="1"/>
  <c r="N62" i="1"/>
  <c r="M62" i="1"/>
  <c r="L62" i="1"/>
  <c r="J62" i="1"/>
  <c r="I62" i="1"/>
  <c r="H62" i="1"/>
  <c r="G62" i="1"/>
  <c r="F62" i="1"/>
  <c r="E62" i="1"/>
  <c r="D62" i="1"/>
  <c r="C62" i="1"/>
  <c r="AB62" i="1" s="1"/>
  <c r="AF59" i="1"/>
  <c r="AE59" i="1"/>
  <c r="AA59" i="1"/>
  <c r="X59" i="1"/>
  <c r="V59" i="1"/>
  <c r="P59" i="1"/>
  <c r="H59" i="1"/>
  <c r="C59" i="1"/>
  <c r="W59" i="1" s="1"/>
  <c r="AE49" i="1"/>
  <c r="AA49" i="1"/>
  <c r="X49" i="1"/>
  <c r="W49" i="1"/>
  <c r="V49" i="1"/>
  <c r="O49" i="1"/>
  <c r="J49" i="1"/>
  <c r="G49" i="1"/>
  <c r="C49" i="1"/>
  <c r="AD49" i="1" s="1"/>
  <c r="AG35" i="1"/>
  <c r="AE35" i="1"/>
  <c r="AD35" i="1"/>
  <c r="AA35" i="1"/>
  <c r="Z35" i="1"/>
  <c r="Y35" i="1"/>
  <c r="X35" i="1"/>
  <c r="V35" i="1"/>
  <c r="R35" i="1"/>
  <c r="Q35" i="1"/>
  <c r="N35" i="1"/>
  <c r="L35" i="1"/>
  <c r="J35" i="1"/>
  <c r="I35" i="1"/>
  <c r="F35" i="1"/>
  <c r="D35" i="1"/>
  <c r="C35" i="1"/>
  <c r="AC35" i="1" s="1"/>
  <c r="C33" i="37"/>
  <c r="C23" i="37"/>
  <c r="C9" i="37"/>
  <c r="C33" i="36"/>
  <c r="C23" i="36"/>
  <c r="C9" i="36"/>
  <c r="C32" i="33"/>
  <c r="C22" i="33"/>
  <c r="C8" i="33"/>
  <c r="C32" i="30"/>
  <c r="C22" i="30"/>
  <c r="C8" i="30"/>
  <c r="C33" i="29"/>
  <c r="C23" i="29"/>
  <c r="C9" i="29"/>
  <c r="C33" i="28"/>
  <c r="C23" i="28"/>
  <c r="C9" i="28"/>
  <c r="C33" i="26"/>
  <c r="C23" i="26"/>
  <c r="C9" i="26"/>
  <c r="C60" i="24"/>
  <c r="C50" i="24"/>
  <c r="C36" i="24"/>
  <c r="C33" i="24"/>
  <c r="C23" i="24"/>
  <c r="C9" i="24"/>
  <c r="C32" i="21"/>
  <c r="C22" i="21"/>
  <c r="C8" i="21"/>
  <c r="C33" i="20"/>
  <c r="C23" i="20"/>
  <c r="C9" i="20"/>
  <c r="C32" i="17"/>
  <c r="C22" i="17"/>
  <c r="C8" i="17"/>
  <c r="C33" i="16"/>
  <c r="C23" i="16"/>
  <c r="C9" i="16"/>
  <c r="C32" i="15"/>
  <c r="C22" i="15"/>
  <c r="C8" i="15"/>
  <c r="C33" i="14"/>
  <c r="C23" i="14"/>
  <c r="C9" i="14"/>
  <c r="C32" i="13"/>
  <c r="C22" i="13"/>
  <c r="C8" i="13"/>
  <c r="C32" i="12"/>
  <c r="C22" i="12"/>
  <c r="C33" i="8"/>
  <c r="C23" i="8"/>
  <c r="C9" i="8"/>
  <c r="C32" i="6"/>
  <c r="C22" i="6"/>
  <c r="C8" i="6"/>
  <c r="C33" i="35"/>
  <c r="G33" i="35" s="1"/>
  <c r="C23" i="35"/>
  <c r="I23" i="35" s="1"/>
  <c r="C9" i="35"/>
  <c r="K9" i="35" s="1"/>
  <c r="F8" i="34"/>
  <c r="E8" i="34"/>
  <c r="C32" i="34"/>
  <c r="G32" i="34" s="1"/>
  <c r="C22" i="34"/>
  <c r="G22" i="34" s="1"/>
  <c r="D8" i="34"/>
  <c r="C8" i="34"/>
  <c r="G8" i="34" s="1"/>
  <c r="I22" i="32"/>
  <c r="H22" i="32"/>
  <c r="G22" i="32"/>
  <c r="E22" i="32"/>
  <c r="G8" i="32"/>
  <c r="C32" i="32"/>
  <c r="E32" i="32" s="1"/>
  <c r="D22" i="32"/>
  <c r="C22" i="32"/>
  <c r="F22" i="32" s="1"/>
  <c r="C8" i="32"/>
  <c r="I8" i="32" s="1"/>
  <c r="N23" i="31"/>
  <c r="M23" i="31"/>
  <c r="K23" i="31"/>
  <c r="J33" i="31"/>
  <c r="L33" i="31" s="1"/>
  <c r="J23" i="31"/>
  <c r="L23" i="31" s="1"/>
  <c r="J9" i="31"/>
  <c r="N9" i="31" s="1"/>
  <c r="G23" i="31"/>
  <c r="F23" i="31"/>
  <c r="E23" i="31"/>
  <c r="C33" i="31"/>
  <c r="G33" i="31" s="1"/>
  <c r="D23" i="31"/>
  <c r="C23" i="31"/>
  <c r="C9" i="31"/>
  <c r="G9" i="31" s="1"/>
  <c r="D33" i="27"/>
  <c r="C33" i="27"/>
  <c r="E33" i="27" s="1"/>
  <c r="C23" i="27"/>
  <c r="D23" i="27" s="1"/>
  <c r="C9" i="27"/>
  <c r="D9" i="27" s="1"/>
  <c r="D60" i="23"/>
  <c r="C60" i="23"/>
  <c r="F60" i="23" s="1"/>
  <c r="C50" i="23"/>
  <c r="H50" i="23" s="1"/>
  <c r="C36" i="23"/>
  <c r="E36" i="23" s="1"/>
  <c r="K9" i="23"/>
  <c r="C33" i="23"/>
  <c r="G33" i="23" s="1"/>
  <c r="C23" i="23"/>
  <c r="L23" i="23" s="1"/>
  <c r="C9" i="23"/>
  <c r="G9" i="23" s="1"/>
  <c r="E32" i="22"/>
  <c r="E8" i="22"/>
  <c r="D32" i="22"/>
  <c r="C32" i="22"/>
  <c r="I32" i="22" s="1"/>
  <c r="C22" i="22"/>
  <c r="I22" i="22" s="1"/>
  <c r="C8" i="22"/>
  <c r="I8" i="22" s="1"/>
  <c r="E32" i="41"/>
  <c r="C32" i="41"/>
  <c r="D32" i="41" s="1"/>
  <c r="C22" i="41"/>
  <c r="F22" i="41" s="1"/>
  <c r="D8" i="41"/>
  <c r="C8" i="41"/>
  <c r="F8" i="41" s="1"/>
  <c r="F22" i="18"/>
  <c r="G8" i="18"/>
  <c r="F8" i="18"/>
  <c r="E8" i="18"/>
  <c r="C32" i="18"/>
  <c r="H32" i="18" s="1"/>
  <c r="C22" i="18"/>
  <c r="E22" i="18" s="1"/>
  <c r="D8" i="18"/>
  <c r="C8" i="18"/>
  <c r="H8" i="18" s="1"/>
  <c r="C32" i="40"/>
  <c r="F32" i="40" s="1"/>
  <c r="C22" i="40"/>
  <c r="F22" i="40" s="1"/>
  <c r="C8" i="40"/>
  <c r="F8" i="40" s="1"/>
  <c r="C33" i="10"/>
  <c r="G33" i="10" s="1"/>
  <c r="C23" i="10"/>
  <c r="H23" i="10" s="1"/>
  <c r="C9" i="10"/>
  <c r="H9" i="10" s="1"/>
  <c r="E32" i="39"/>
  <c r="C32" i="39"/>
  <c r="D32" i="39" s="1"/>
  <c r="F22" i="39"/>
  <c r="C22" i="39"/>
  <c r="D22" i="39" s="1"/>
  <c r="F8" i="39"/>
  <c r="D8" i="39"/>
  <c r="C8" i="39"/>
  <c r="E8" i="39" s="1"/>
  <c r="C32" i="7"/>
  <c r="E32" i="7" s="1"/>
  <c r="C22" i="7"/>
  <c r="F22" i="7" s="1"/>
  <c r="C8" i="7"/>
  <c r="D8" i="7" s="1"/>
  <c r="AF32" i="38"/>
  <c r="AE32" i="38"/>
  <c r="AA32" i="38"/>
  <c r="J32" i="38"/>
  <c r="C32" i="38"/>
  <c r="Q32" i="38" s="1"/>
  <c r="AF22" i="38"/>
  <c r="AE22" i="38"/>
  <c r="AA22" i="38"/>
  <c r="R22" i="38"/>
  <c r="H22" i="38"/>
  <c r="C22" i="38"/>
  <c r="X22" i="38" s="1"/>
  <c r="AF8" i="38"/>
  <c r="AE8" i="38"/>
  <c r="AA8" i="38"/>
  <c r="O8" i="38"/>
  <c r="N8" i="38"/>
  <c r="L8" i="38"/>
  <c r="K8" i="38"/>
  <c r="J8" i="38"/>
  <c r="C8" i="38"/>
  <c r="AG8" i="38" s="1"/>
  <c r="AF32" i="1"/>
  <c r="AE32" i="1"/>
  <c r="AA32" i="1"/>
  <c r="Z32" i="1"/>
  <c r="X32" i="1"/>
  <c r="V32" i="1"/>
  <c r="AF22" i="1"/>
  <c r="AE22" i="1"/>
  <c r="AA22" i="1"/>
  <c r="Z22" i="1"/>
  <c r="X22" i="1"/>
  <c r="V22" i="1"/>
  <c r="O22" i="1"/>
  <c r="AF8" i="1"/>
  <c r="AE8" i="1"/>
  <c r="AD8" i="1"/>
  <c r="AC8" i="1"/>
  <c r="AB8" i="1"/>
  <c r="AA8" i="1"/>
  <c r="Z8" i="1"/>
  <c r="Y8" i="1"/>
  <c r="X8" i="1"/>
  <c r="V8" i="1"/>
  <c r="U8" i="1"/>
  <c r="T8" i="1"/>
  <c r="M8" i="1"/>
  <c r="L8" i="1"/>
  <c r="H8" i="1"/>
  <c r="G8" i="1"/>
  <c r="F8" i="1"/>
  <c r="E8" i="1"/>
  <c r="C32" i="1"/>
  <c r="C22" i="1"/>
  <c r="H22" i="1" s="1"/>
  <c r="C8" i="1"/>
  <c r="R8" i="1" s="1"/>
  <c r="B9" i="25"/>
  <c r="B10" i="25"/>
  <c r="B11" i="25"/>
  <c r="D9" i="35" l="1"/>
  <c r="D23" i="35"/>
  <c r="J9" i="35"/>
  <c r="H9" i="23"/>
  <c r="D9" i="23"/>
  <c r="J9" i="23"/>
  <c r="H33" i="23"/>
  <c r="H36" i="23"/>
  <c r="I60" i="23"/>
  <c r="J9" i="10"/>
  <c r="I9" i="10"/>
  <c r="E23" i="10"/>
  <c r="F32" i="39"/>
  <c r="P32" i="1"/>
  <c r="K32" i="1"/>
  <c r="J32" i="1"/>
  <c r="S32" i="1"/>
  <c r="R32" i="1"/>
  <c r="AC22" i="1"/>
  <c r="P22" i="1"/>
  <c r="G22" i="1"/>
  <c r="W22" i="1"/>
  <c r="E22" i="1"/>
  <c r="K22" i="1"/>
  <c r="D22" i="1"/>
  <c r="AD49" i="38"/>
  <c r="V49" i="38"/>
  <c r="N49" i="38"/>
  <c r="F49" i="38"/>
  <c r="K32" i="38"/>
  <c r="E9" i="10"/>
  <c r="K50" i="23"/>
  <c r="O35" i="1"/>
  <c r="AF49" i="1"/>
  <c r="Y59" i="1"/>
  <c r="AG59" i="1"/>
  <c r="D76" i="1"/>
  <c r="N76" i="1"/>
  <c r="W76" i="1"/>
  <c r="J86" i="1"/>
  <c r="S86" i="1"/>
  <c r="AB86" i="1"/>
  <c r="F89" i="1"/>
  <c r="P89" i="1"/>
  <c r="Y89" i="1"/>
  <c r="AG89" i="1"/>
  <c r="F113" i="1"/>
  <c r="O113" i="1"/>
  <c r="R116" i="1"/>
  <c r="J116" i="1"/>
  <c r="L116" i="1"/>
  <c r="U116" i="1"/>
  <c r="AC116" i="1"/>
  <c r="H35" i="38"/>
  <c r="Q35" i="38"/>
  <c r="Z35" i="38"/>
  <c r="D49" i="38"/>
  <c r="M49" i="38"/>
  <c r="W49" i="38"/>
  <c r="J59" i="38"/>
  <c r="S59" i="38"/>
  <c r="AG59" i="38"/>
  <c r="M76" i="38"/>
  <c r="AC76" i="38"/>
  <c r="D60" i="10"/>
  <c r="J60" i="10"/>
  <c r="I60" i="10"/>
  <c r="H60" i="10"/>
  <c r="G60" i="10"/>
  <c r="F60" i="10"/>
  <c r="E60" i="10"/>
  <c r="W8" i="38"/>
  <c r="I22" i="38"/>
  <c r="H22" i="22"/>
  <c r="J50" i="23"/>
  <c r="H8" i="32"/>
  <c r="AC76" i="1"/>
  <c r="U76" i="1"/>
  <c r="M76" i="1"/>
  <c r="E76" i="1"/>
  <c r="L76" i="1"/>
  <c r="V76" i="1"/>
  <c r="L49" i="38"/>
  <c r="U49" i="38"/>
  <c r="AE49" i="38"/>
  <c r="D50" i="10"/>
  <c r="J50" i="10"/>
  <c r="I50" i="10"/>
  <c r="H50" i="10"/>
  <c r="G50" i="10"/>
  <c r="F50" i="10"/>
  <c r="E50" i="10"/>
  <c r="G8" i="38"/>
  <c r="Y8" i="38"/>
  <c r="J22" i="38"/>
  <c r="E8" i="7"/>
  <c r="G22" i="18"/>
  <c r="D22" i="22"/>
  <c r="J60" i="23"/>
  <c r="D9" i="31"/>
  <c r="D8" i="32"/>
  <c r="G35" i="1"/>
  <c r="W35" i="1"/>
  <c r="H49" i="1"/>
  <c r="P49" i="1"/>
  <c r="I59" i="1"/>
  <c r="Q59" i="1"/>
  <c r="K8" i="1"/>
  <c r="N22" i="38"/>
  <c r="N32" i="38"/>
  <c r="F9" i="10"/>
  <c r="D22" i="40"/>
  <c r="D22" i="18"/>
  <c r="E23" i="23"/>
  <c r="F36" i="23"/>
  <c r="L50" i="23"/>
  <c r="L60" i="23"/>
  <c r="I9" i="35"/>
  <c r="H35" i="1"/>
  <c r="P35" i="1"/>
  <c r="AF35" i="1"/>
  <c r="I49" i="1"/>
  <c r="Q49" i="1"/>
  <c r="Y49" i="1"/>
  <c r="AG49" i="1"/>
  <c r="J59" i="1"/>
  <c r="R59" i="1"/>
  <c r="Z59" i="1"/>
  <c r="K62" i="1"/>
  <c r="S62" i="1"/>
  <c r="F76" i="1"/>
  <c r="O76" i="1"/>
  <c r="AG76" i="1"/>
  <c r="K86" i="1"/>
  <c r="T86" i="1"/>
  <c r="H89" i="1"/>
  <c r="Q89" i="1"/>
  <c r="AF103" i="1"/>
  <c r="P103" i="1"/>
  <c r="H103" i="1"/>
  <c r="L103" i="1"/>
  <c r="U103" i="1"/>
  <c r="AC103" i="1"/>
  <c r="G113" i="1"/>
  <c r="P113" i="1"/>
  <c r="Z113" i="1"/>
  <c r="D116" i="1"/>
  <c r="M116" i="1"/>
  <c r="AD116" i="1"/>
  <c r="AB140" i="1"/>
  <c r="T140" i="1"/>
  <c r="L140" i="1"/>
  <c r="D140" i="1"/>
  <c r="M140" i="1"/>
  <c r="V140" i="1"/>
  <c r="I35" i="38"/>
  <c r="R35" i="38"/>
  <c r="AA35" i="38"/>
  <c r="E49" i="38"/>
  <c r="O49" i="38"/>
  <c r="X49" i="38"/>
  <c r="AG49" i="38"/>
  <c r="K59" i="38"/>
  <c r="X62" i="38"/>
  <c r="P62" i="38"/>
  <c r="H62" i="38"/>
  <c r="AE62" i="38"/>
  <c r="W62" i="38"/>
  <c r="G62" i="38"/>
  <c r="AD62" i="38"/>
  <c r="V62" i="38"/>
  <c r="N62" i="38"/>
  <c r="F62" i="38"/>
  <c r="AC62" i="38"/>
  <c r="U62" i="38"/>
  <c r="M62" i="38"/>
  <c r="E62" i="38"/>
  <c r="R62" i="38"/>
  <c r="D63" i="10"/>
  <c r="J63" i="10"/>
  <c r="I63" i="10"/>
  <c r="H63" i="10"/>
  <c r="G63" i="10"/>
  <c r="F63" i="10"/>
  <c r="E63" i="10"/>
  <c r="K104" i="31"/>
  <c r="N104" i="31"/>
  <c r="L104" i="31"/>
  <c r="F23" i="23"/>
  <c r="K9" i="31"/>
  <c r="R49" i="1"/>
  <c r="Z49" i="1"/>
  <c r="K59" i="1"/>
  <c r="S59" i="1"/>
  <c r="G76" i="1"/>
  <c r="P76" i="1"/>
  <c r="Y76" i="1"/>
  <c r="AD86" i="1"/>
  <c r="V86" i="1"/>
  <c r="N86" i="1"/>
  <c r="F86" i="1"/>
  <c r="L86" i="1"/>
  <c r="U86" i="1"/>
  <c r="G49" i="38"/>
  <c r="P49" i="38"/>
  <c r="Y49" i="38"/>
  <c r="AE59" i="38"/>
  <c r="W59" i="38"/>
  <c r="O59" i="38"/>
  <c r="G59" i="38"/>
  <c r="AD59" i="38"/>
  <c r="V59" i="38"/>
  <c r="AC59" i="38"/>
  <c r="U59" i="38"/>
  <c r="L59" i="38"/>
  <c r="X59" i="38"/>
  <c r="Y76" i="38"/>
  <c r="Q76" i="38"/>
  <c r="I76" i="38"/>
  <c r="AF76" i="38"/>
  <c r="X76" i="38"/>
  <c r="P76" i="38"/>
  <c r="H76" i="38"/>
  <c r="AE76" i="38"/>
  <c r="W76" i="38"/>
  <c r="O76" i="38"/>
  <c r="G76" i="38"/>
  <c r="AD76" i="38"/>
  <c r="V76" i="38"/>
  <c r="N76" i="38"/>
  <c r="F76" i="38"/>
  <c r="S76" i="38"/>
  <c r="D77" i="10"/>
  <c r="J77" i="10"/>
  <c r="I77" i="10"/>
  <c r="H77" i="10"/>
  <c r="G77" i="10"/>
  <c r="F77" i="10"/>
  <c r="E77" i="10"/>
  <c r="D114" i="31"/>
  <c r="G114" i="31"/>
  <c r="F114" i="31"/>
  <c r="E114" i="31"/>
  <c r="D32" i="40"/>
  <c r="G23" i="23"/>
  <c r="K49" i="1"/>
  <c r="S49" i="1"/>
  <c r="D59" i="1"/>
  <c r="L59" i="1"/>
  <c r="T59" i="1"/>
  <c r="AB59" i="1"/>
  <c r="H76" i="1"/>
  <c r="Q76" i="1"/>
  <c r="Z76" i="1"/>
  <c r="D86" i="1"/>
  <c r="M86" i="1"/>
  <c r="W86" i="1"/>
  <c r="AF86" i="1"/>
  <c r="J89" i="1"/>
  <c r="S89" i="1"/>
  <c r="AB89" i="1"/>
  <c r="J113" i="1"/>
  <c r="S113" i="1"/>
  <c r="AB113" i="1"/>
  <c r="K35" i="38"/>
  <c r="T35" i="38"/>
  <c r="H49" i="38"/>
  <c r="Q49" i="38"/>
  <c r="Z49" i="38"/>
  <c r="D59" i="38"/>
  <c r="M59" i="38"/>
  <c r="Y59" i="38"/>
  <c r="D76" i="38"/>
  <c r="T76" i="38"/>
  <c r="D87" i="10"/>
  <c r="J87" i="10"/>
  <c r="I87" i="10"/>
  <c r="H87" i="10"/>
  <c r="G87" i="10"/>
  <c r="F87" i="10"/>
  <c r="E87" i="10"/>
  <c r="E32" i="40"/>
  <c r="E22" i="22"/>
  <c r="D23" i="23"/>
  <c r="H23" i="23"/>
  <c r="D50" i="23"/>
  <c r="E60" i="23"/>
  <c r="M9" i="31"/>
  <c r="E8" i="32"/>
  <c r="K35" i="1"/>
  <c r="S35" i="1"/>
  <c r="D49" i="1"/>
  <c r="L49" i="1"/>
  <c r="T49" i="1"/>
  <c r="AB49" i="1"/>
  <c r="E59" i="1"/>
  <c r="M59" i="1"/>
  <c r="U59" i="1"/>
  <c r="AC59" i="1"/>
  <c r="I76" i="1"/>
  <c r="R76" i="1"/>
  <c r="E86" i="1"/>
  <c r="O86" i="1"/>
  <c r="AG86" i="1"/>
  <c r="K89" i="1"/>
  <c r="T89" i="1"/>
  <c r="K113" i="1"/>
  <c r="T113" i="1"/>
  <c r="AC35" i="38"/>
  <c r="U35" i="38"/>
  <c r="M35" i="38"/>
  <c r="E35" i="38"/>
  <c r="L35" i="38"/>
  <c r="V35" i="38"/>
  <c r="AE35" i="38"/>
  <c r="I49" i="38"/>
  <c r="R49" i="38"/>
  <c r="E59" i="38"/>
  <c r="N59" i="38"/>
  <c r="Z59" i="38"/>
  <c r="E76" i="38"/>
  <c r="U76" i="38"/>
  <c r="D36" i="31"/>
  <c r="G36" i="31"/>
  <c r="F36" i="31"/>
  <c r="E36" i="31"/>
  <c r="F22" i="22"/>
  <c r="J23" i="23"/>
  <c r="F50" i="23"/>
  <c r="F8" i="32"/>
  <c r="G32" i="32"/>
  <c r="T35" i="1"/>
  <c r="AB35" i="1"/>
  <c r="E49" i="1"/>
  <c r="M49" i="1"/>
  <c r="U49" i="1"/>
  <c r="AC49" i="1"/>
  <c r="F59" i="1"/>
  <c r="N59" i="1"/>
  <c r="AD59" i="1"/>
  <c r="J76" i="1"/>
  <c r="S76" i="1"/>
  <c r="AB76" i="1"/>
  <c r="G86" i="1"/>
  <c r="P86" i="1"/>
  <c r="Y86" i="1"/>
  <c r="W89" i="1"/>
  <c r="O89" i="1"/>
  <c r="G89" i="1"/>
  <c r="L89" i="1"/>
  <c r="U89" i="1"/>
  <c r="AD89" i="1"/>
  <c r="AG113" i="1"/>
  <c r="Y113" i="1"/>
  <c r="Q113" i="1"/>
  <c r="I113" i="1"/>
  <c r="L113" i="1"/>
  <c r="U113" i="1"/>
  <c r="AD113" i="1"/>
  <c r="N35" i="38"/>
  <c r="W35" i="38"/>
  <c r="J49" i="38"/>
  <c r="S49" i="38"/>
  <c r="AB49" i="38"/>
  <c r="F59" i="38"/>
  <c r="P59" i="38"/>
  <c r="AA59" i="38"/>
  <c r="J76" i="38"/>
  <c r="Z76" i="38"/>
  <c r="D22" i="38"/>
  <c r="E33" i="10"/>
  <c r="G60" i="23"/>
  <c r="R8" i="38"/>
  <c r="E22" i="39"/>
  <c r="D23" i="10"/>
  <c r="F33" i="10"/>
  <c r="G22" i="22"/>
  <c r="K23" i="23"/>
  <c r="I50" i="23"/>
  <c r="H60" i="23"/>
  <c r="E35" i="1"/>
  <c r="M35" i="1"/>
  <c r="U35" i="1"/>
  <c r="F49" i="1"/>
  <c r="N49" i="1"/>
  <c r="G59" i="1"/>
  <c r="O59" i="1"/>
  <c r="K76" i="1"/>
  <c r="T76" i="1"/>
  <c r="AD76" i="1"/>
  <c r="H86" i="1"/>
  <c r="Q86" i="1"/>
  <c r="Z86" i="1"/>
  <c r="D89" i="1"/>
  <c r="M89" i="1"/>
  <c r="D113" i="1"/>
  <c r="M113" i="1"/>
  <c r="V113" i="1"/>
  <c r="I116" i="1"/>
  <c r="S116" i="1"/>
  <c r="AA116" i="1"/>
  <c r="F35" i="38"/>
  <c r="O35" i="38"/>
  <c r="X35" i="38"/>
  <c r="AG35" i="38"/>
  <c r="K49" i="38"/>
  <c r="T49" i="38"/>
  <c r="AC49" i="38"/>
  <c r="H59" i="38"/>
  <c r="Q59" i="38"/>
  <c r="AB59" i="38"/>
  <c r="L62" i="38"/>
  <c r="K76" i="38"/>
  <c r="AA76" i="38"/>
  <c r="D36" i="10"/>
  <c r="J36" i="10"/>
  <c r="I36" i="10"/>
  <c r="H36" i="10"/>
  <c r="G36" i="10"/>
  <c r="F36" i="10"/>
  <c r="E36" i="10"/>
  <c r="K130" i="38"/>
  <c r="S130" i="38"/>
  <c r="AA130" i="38"/>
  <c r="L140" i="38"/>
  <c r="T140" i="38"/>
  <c r="AB140" i="38"/>
  <c r="D87" i="31"/>
  <c r="K77" i="31"/>
  <c r="G86" i="38"/>
  <c r="O86" i="38"/>
  <c r="W86" i="38"/>
  <c r="AE86" i="38"/>
  <c r="Y103" i="38"/>
  <c r="Z113" i="38"/>
  <c r="K116" i="38"/>
  <c r="S116" i="38"/>
  <c r="D130" i="38"/>
  <c r="L130" i="38"/>
  <c r="T130" i="38"/>
  <c r="AB130" i="38"/>
  <c r="E140" i="38"/>
  <c r="M140" i="38"/>
  <c r="U140" i="38"/>
  <c r="AC140" i="38"/>
  <c r="D60" i="31"/>
  <c r="E87" i="31"/>
  <c r="K50" i="31"/>
  <c r="L77" i="31"/>
  <c r="H86" i="38"/>
  <c r="P86" i="38"/>
  <c r="X86" i="38"/>
  <c r="AF86" i="38"/>
  <c r="J103" i="38"/>
  <c r="R103" i="38"/>
  <c r="Z103" i="38"/>
  <c r="K113" i="38"/>
  <c r="S113" i="38"/>
  <c r="D116" i="38"/>
  <c r="T116" i="38"/>
  <c r="AB116" i="38"/>
  <c r="E130" i="38"/>
  <c r="M130" i="38"/>
  <c r="U130" i="38"/>
  <c r="AC130" i="38"/>
  <c r="F140" i="38"/>
  <c r="N140" i="38"/>
  <c r="V140" i="38"/>
  <c r="AD140" i="38"/>
  <c r="E60" i="31"/>
  <c r="F87" i="31"/>
  <c r="D104" i="31"/>
  <c r="L50" i="31"/>
  <c r="K90" i="31"/>
  <c r="I86" i="38"/>
  <c r="Q86" i="38"/>
  <c r="Y86" i="38"/>
  <c r="K103" i="38"/>
  <c r="S103" i="38"/>
  <c r="L113" i="38"/>
  <c r="T113" i="38"/>
  <c r="AB113" i="38"/>
  <c r="E116" i="38"/>
  <c r="M116" i="38"/>
  <c r="U116" i="38"/>
  <c r="AC116" i="38"/>
  <c r="F130" i="38"/>
  <c r="N130" i="38"/>
  <c r="V130" i="38"/>
  <c r="AD130" i="38"/>
  <c r="G140" i="38"/>
  <c r="W140" i="38"/>
  <c r="AE140" i="38"/>
  <c r="F60" i="31"/>
  <c r="E104" i="31"/>
  <c r="M50" i="31"/>
  <c r="L90" i="31"/>
  <c r="K130" i="1"/>
  <c r="S130" i="1"/>
  <c r="J86" i="38"/>
  <c r="R86" i="38"/>
  <c r="Z86" i="38"/>
  <c r="K89" i="38"/>
  <c r="D103" i="38"/>
  <c r="L103" i="38"/>
  <c r="T103" i="38"/>
  <c r="E113" i="38"/>
  <c r="M113" i="38"/>
  <c r="U113" i="38"/>
  <c r="F116" i="38"/>
  <c r="N116" i="38"/>
  <c r="V116" i="38"/>
  <c r="G130" i="38"/>
  <c r="W130" i="38"/>
  <c r="AE130" i="38"/>
  <c r="H140" i="38"/>
  <c r="P140" i="38"/>
  <c r="X140" i="38"/>
  <c r="AF140" i="38"/>
  <c r="K86" i="38"/>
  <c r="S86" i="38"/>
  <c r="H130" i="38"/>
  <c r="P130" i="38"/>
  <c r="X130" i="38"/>
  <c r="AF130" i="38"/>
  <c r="I140" i="38"/>
  <c r="Q140" i="38"/>
  <c r="Y140" i="38"/>
  <c r="AG140" i="38"/>
  <c r="R130" i="38"/>
  <c r="K140" i="38"/>
  <c r="S140" i="38"/>
  <c r="F32" i="32"/>
  <c r="H32" i="32"/>
  <c r="D33" i="10"/>
  <c r="I33" i="10"/>
  <c r="H33" i="10"/>
  <c r="J33" i="10"/>
  <c r="D22" i="7"/>
  <c r="D32" i="7"/>
  <c r="F8" i="7"/>
  <c r="F32" i="7"/>
  <c r="I8" i="1"/>
  <c r="L22" i="1"/>
  <c r="AB22" i="1"/>
  <c r="D8" i="1"/>
  <c r="S8" i="1"/>
  <c r="F22" i="1"/>
  <c r="N22" i="1"/>
  <c r="AD22" i="1"/>
  <c r="I32" i="1"/>
  <c r="Q32" i="1"/>
  <c r="Y32" i="1"/>
  <c r="AG32" i="1"/>
  <c r="V8" i="38"/>
  <c r="L22" i="38"/>
  <c r="I32" i="38"/>
  <c r="AG22" i="38"/>
  <c r="Y22" i="38"/>
  <c r="Q22" i="38"/>
  <c r="AD22" i="38"/>
  <c r="V22" i="38"/>
  <c r="F22" i="38"/>
  <c r="AC22" i="38"/>
  <c r="U22" i="38"/>
  <c r="M22" i="38"/>
  <c r="E22" i="38"/>
  <c r="Z22" i="38"/>
  <c r="O22" i="38"/>
  <c r="N8" i="1"/>
  <c r="I22" i="1"/>
  <c r="Q22" i="1"/>
  <c r="Y22" i="1"/>
  <c r="AG22" i="1"/>
  <c r="L32" i="1"/>
  <c r="T32" i="1"/>
  <c r="AB32" i="1"/>
  <c r="X8" i="38"/>
  <c r="P8" i="38"/>
  <c r="H8" i="38"/>
  <c r="AC8" i="38"/>
  <c r="U8" i="38"/>
  <c r="M8" i="38"/>
  <c r="E8" i="38"/>
  <c r="AB8" i="38"/>
  <c r="T8" i="38"/>
  <c r="Z8" i="38"/>
  <c r="G22" i="38"/>
  <c r="P22" i="38"/>
  <c r="AB22" i="38"/>
  <c r="L32" i="38"/>
  <c r="O8" i="1"/>
  <c r="W8" i="1"/>
  <c r="J22" i="1"/>
  <c r="R22" i="1"/>
  <c r="E32" i="1"/>
  <c r="M32" i="1"/>
  <c r="U32" i="1"/>
  <c r="AC32" i="1"/>
  <c r="D8" i="38"/>
  <c r="P8" i="1"/>
  <c r="S22" i="1"/>
  <c r="F32" i="1"/>
  <c r="N32" i="1"/>
  <c r="AD32" i="1"/>
  <c r="F8" i="38"/>
  <c r="Q8" i="38"/>
  <c r="AD8" i="38"/>
  <c r="S22" i="38"/>
  <c r="Q8" i="1"/>
  <c r="G32" i="1"/>
  <c r="O32" i="1"/>
  <c r="W32" i="1"/>
  <c r="T22" i="38"/>
  <c r="AC32" i="38"/>
  <c r="U32" i="38"/>
  <c r="M32" i="38"/>
  <c r="E32" i="38"/>
  <c r="AB32" i="38"/>
  <c r="T32" i="38"/>
  <c r="Z32" i="38"/>
  <c r="R32" i="38"/>
  <c r="AG32" i="38"/>
  <c r="Y32" i="38"/>
  <c r="X32" i="38"/>
  <c r="P32" i="38"/>
  <c r="H32" i="38"/>
  <c r="W32" i="38"/>
  <c r="O32" i="38"/>
  <c r="G32" i="38"/>
  <c r="AD32" i="38"/>
  <c r="V32" i="38"/>
  <c r="F32" i="38"/>
  <c r="S32" i="38"/>
  <c r="AG8" i="1"/>
  <c r="T22" i="1"/>
  <c r="D32" i="1"/>
  <c r="J8" i="1"/>
  <c r="M22" i="1"/>
  <c r="U22" i="1"/>
  <c r="H32" i="1"/>
  <c r="I8" i="38"/>
  <c r="S8" i="38"/>
  <c r="K22" i="38"/>
  <c r="W22" i="38"/>
  <c r="D32" i="38"/>
  <c r="E22" i="7"/>
  <c r="G9" i="10"/>
  <c r="I23" i="10"/>
  <c r="E22" i="40"/>
  <c r="K33" i="31"/>
  <c r="M33" i="31"/>
  <c r="E32" i="34"/>
  <c r="D33" i="35"/>
  <c r="L9" i="35"/>
  <c r="J23" i="35"/>
  <c r="H33" i="35"/>
  <c r="D9" i="10"/>
  <c r="J23" i="10"/>
  <c r="D8" i="40"/>
  <c r="D32" i="18"/>
  <c r="H22" i="18"/>
  <c r="D22" i="41"/>
  <c r="F32" i="41"/>
  <c r="F8" i="22"/>
  <c r="I9" i="23"/>
  <c r="I23" i="23"/>
  <c r="I33" i="23"/>
  <c r="G36" i="23"/>
  <c r="E50" i="23"/>
  <c r="K60" i="23"/>
  <c r="E9" i="27"/>
  <c r="L9" i="31"/>
  <c r="N33" i="31"/>
  <c r="D32" i="34"/>
  <c r="F32" i="34"/>
  <c r="E9" i="35"/>
  <c r="M9" i="35"/>
  <c r="K23" i="35"/>
  <c r="I33" i="35"/>
  <c r="E32" i="18"/>
  <c r="G8" i="22"/>
  <c r="J33" i="23"/>
  <c r="F9" i="35"/>
  <c r="N9" i="35"/>
  <c r="L23" i="35"/>
  <c r="J33" i="35"/>
  <c r="F32" i="18"/>
  <c r="D8" i="22"/>
  <c r="H8" i="22"/>
  <c r="F32" i="22"/>
  <c r="K33" i="23"/>
  <c r="I36" i="23"/>
  <c r="G50" i="23"/>
  <c r="E23" i="27"/>
  <c r="E33" i="31"/>
  <c r="I32" i="32"/>
  <c r="G9" i="35"/>
  <c r="E23" i="35"/>
  <c r="M23" i="35"/>
  <c r="K33" i="35"/>
  <c r="G32" i="18"/>
  <c r="E8" i="41"/>
  <c r="G32" i="22"/>
  <c r="D33" i="23"/>
  <c r="L9" i="23"/>
  <c r="L33" i="23"/>
  <c r="J36" i="23"/>
  <c r="D33" i="31"/>
  <c r="F33" i="31"/>
  <c r="D32" i="32"/>
  <c r="H9" i="35"/>
  <c r="F23" i="35"/>
  <c r="N23" i="35"/>
  <c r="L33" i="35"/>
  <c r="F23" i="10"/>
  <c r="H32" i="22"/>
  <c r="E9" i="23"/>
  <c r="E33" i="23"/>
  <c r="K36" i="23"/>
  <c r="E9" i="31"/>
  <c r="E22" i="34"/>
  <c r="G23" i="35"/>
  <c r="E33" i="35"/>
  <c r="M33" i="35"/>
  <c r="G23" i="10"/>
  <c r="E8" i="40"/>
  <c r="E22" i="41"/>
  <c r="F9" i="23"/>
  <c r="F33" i="23"/>
  <c r="D36" i="23"/>
  <c r="L36" i="23"/>
  <c r="F9" i="31"/>
  <c r="F22" i="34"/>
  <c r="H23" i="35"/>
  <c r="F33" i="35"/>
  <c r="N33" i="35"/>
  <c r="D22" i="34"/>
</calcChain>
</file>

<file path=xl/sharedStrings.xml><?xml version="1.0" encoding="utf-8"?>
<sst xmlns="http://schemas.openxmlformats.org/spreadsheetml/2006/main" count="2263" uniqueCount="420">
  <si>
    <t>頁</t>
    <rPh sb="0" eb="1">
      <t>ページ</t>
    </rPh>
    <phoneticPr fontId="5"/>
  </si>
  <si>
    <t>Ⅰ.調査要領</t>
    <rPh sb="2" eb="4">
      <t>チョウサ</t>
    </rPh>
    <rPh sb="4" eb="6">
      <t>ヨウリョウ</t>
    </rPh>
    <phoneticPr fontId="5"/>
  </si>
  <si>
    <t>・・・・・・・・・・・・・・・・・・・・・・・・・・・・・・・・・・</t>
    <phoneticPr fontId="5"/>
  </si>
  <si>
    <t>Ⅱ.調査結果</t>
    <rPh sb="2" eb="4">
      <t>チョウサ</t>
    </rPh>
    <rPh sb="4" eb="6">
      <t>ケッカ</t>
    </rPh>
    <phoneticPr fontId="5"/>
  </si>
  <si>
    <t>Ⅲ.参考</t>
    <rPh sb="2" eb="4">
      <t>サンコウ</t>
    </rPh>
    <phoneticPr fontId="5"/>
  </si>
  <si>
    <t>Ⅰ.　調査要領</t>
    <phoneticPr fontId="5"/>
  </si>
  <si>
    <t>1.調査目的</t>
    <rPh sb="2" eb="4">
      <t>チョウサ</t>
    </rPh>
    <rPh sb="4" eb="6">
      <t>モクテキ</t>
    </rPh>
    <phoneticPr fontId="5"/>
  </si>
  <si>
    <t>足元の重要テーマに関する企業の意識や見通しなどを把握することを目的に実施。</t>
    <phoneticPr fontId="5"/>
  </si>
  <si>
    <t>２.調査方法</t>
    <rPh sb="2" eb="4">
      <t>チョウサ</t>
    </rPh>
    <rPh sb="4" eb="6">
      <t>ホウホウ</t>
    </rPh>
    <phoneticPr fontId="5"/>
  </si>
  <si>
    <t>アンケート方式</t>
    <rPh sb="5" eb="7">
      <t>ホウシキ</t>
    </rPh>
    <phoneticPr fontId="5"/>
  </si>
  <si>
    <t>３.調査時期</t>
    <rPh sb="2" eb="4">
      <t>チョウサ</t>
    </rPh>
    <rPh sb="4" eb="6">
      <t>ジキ</t>
    </rPh>
    <phoneticPr fontId="5"/>
  </si>
  <si>
    <t>４.調査の対象企業</t>
    <rPh sb="2" eb="4">
      <t>チョウサ</t>
    </rPh>
    <rPh sb="5" eb="7">
      <t>タイショウ</t>
    </rPh>
    <rPh sb="7" eb="9">
      <t>キギョウ</t>
    </rPh>
    <phoneticPr fontId="5"/>
  </si>
  <si>
    <t>　　(原則資本金10億円以上の大企業）</t>
    <phoneticPr fontId="5"/>
  </si>
  <si>
    <t>(回答率)　</t>
  </si>
  <si>
    <t>製造業</t>
  </si>
  <si>
    <t>非製造業</t>
  </si>
  <si>
    <t>Ⅱ.　調査結果</t>
    <rPh sb="5" eb="7">
      <t>ケッカ</t>
    </rPh>
    <phoneticPr fontId="5"/>
  </si>
  <si>
    <t>（単位、％）</t>
    <rPh sb="1" eb="3">
      <t>タンイ</t>
    </rPh>
    <phoneticPr fontId="5"/>
  </si>
  <si>
    <t>影響度１位</t>
  </si>
  <si>
    <t>社数</t>
    <rPh sb="0" eb="1">
      <t>シャ</t>
    </rPh>
    <rPh sb="1" eb="2">
      <t>スウ</t>
    </rPh>
    <phoneticPr fontId="5"/>
  </si>
  <si>
    <t>14．その他</t>
  </si>
  <si>
    <t>製造業合計</t>
  </si>
  <si>
    <t>食品</t>
  </si>
  <si>
    <t>繊維</t>
  </si>
  <si>
    <t>紙・パルプ</t>
  </si>
  <si>
    <t>化学</t>
  </si>
  <si>
    <t>石油</t>
  </si>
  <si>
    <t>窯業・土石</t>
  </si>
  <si>
    <t>鉄鋼</t>
  </si>
  <si>
    <t>非鉄金属</t>
  </si>
  <si>
    <t>一般機械</t>
  </si>
  <si>
    <t>電気機械</t>
  </si>
  <si>
    <t>精密機械</t>
  </si>
  <si>
    <t>輸送用機械</t>
  </si>
  <si>
    <t>その他製造業</t>
  </si>
  <si>
    <t>非製造業合計</t>
  </si>
  <si>
    <t>電力・ガス</t>
  </si>
  <si>
    <t>建設</t>
  </si>
  <si>
    <t>不動産</t>
  </si>
  <si>
    <t>卸売･小売</t>
  </si>
  <si>
    <t>運輸</t>
  </si>
  <si>
    <t>通信･情報</t>
  </si>
  <si>
    <t>リ－ス</t>
  </si>
  <si>
    <t>サ－ビス</t>
  </si>
  <si>
    <t>その他非製造業</t>
  </si>
  <si>
    <t>全産業合計</t>
  </si>
  <si>
    <t>影響度２位</t>
  </si>
  <si>
    <t>影響度３位</t>
  </si>
  <si>
    <t>影響度４位</t>
    <phoneticPr fontId="2"/>
  </si>
  <si>
    <t>影響度5位</t>
    <phoneticPr fontId="2"/>
  </si>
  <si>
    <t>問１．事業全般</t>
    <phoneticPr fontId="5"/>
  </si>
  <si>
    <t>（１）貴社事業のダウンサイドリスクおよび成長機会となる外部要因について、それぞれご回答ください(影響度順に５つまでの複数回答)。</t>
    <phoneticPr fontId="5"/>
  </si>
  <si>
    <t>１．米国景気</t>
    <rPh sb="2" eb="4">
      <t>ベイコク</t>
    </rPh>
    <rPh sb="4" eb="6">
      <t>ケイキ</t>
    </rPh>
    <phoneticPr fontId="7"/>
  </si>
  <si>
    <t>２．欧州景気</t>
    <phoneticPr fontId="2"/>
  </si>
  <si>
    <t>３．中国景気</t>
    <phoneticPr fontId="7"/>
  </si>
  <si>
    <t>４．新興国経済</t>
    <rPh sb="2" eb="5">
      <t>シンコウコク</t>
    </rPh>
    <rPh sb="5" eb="7">
      <t>ケイザイ</t>
    </rPh>
    <phoneticPr fontId="7"/>
  </si>
  <si>
    <t>５．米中対立</t>
    <rPh sb="2" eb="4">
      <t>ベイチュウ</t>
    </rPh>
    <rPh sb="4" eb="6">
      <t>タイリツ</t>
    </rPh>
    <phoneticPr fontId="7"/>
  </si>
  <si>
    <t>６．ウクライナ戦争</t>
    <rPh sb="7" eb="9">
      <t>センソウ</t>
    </rPh>
    <phoneticPr fontId="7"/>
  </si>
  <si>
    <t>７．中東紛争</t>
    <phoneticPr fontId="7"/>
  </si>
  <si>
    <t>８．米大統領選挙</t>
    <phoneticPr fontId="7"/>
  </si>
  <si>
    <t>９．感染症対策</t>
    <phoneticPr fontId="7"/>
  </si>
  <si>
    <t>10．物価上昇</t>
    <phoneticPr fontId="7"/>
  </si>
  <si>
    <t>11．人件費上昇</t>
    <rPh sb="3" eb="6">
      <t>ジンケンヒ</t>
    </rPh>
    <rPh sb="6" eb="8">
      <t>ジョウショウ</t>
    </rPh>
    <phoneticPr fontId="7"/>
  </si>
  <si>
    <t>12．金利上昇</t>
    <rPh sb="3" eb="5">
      <t>キンリ</t>
    </rPh>
    <rPh sb="5" eb="7">
      <t>ジョウショウ</t>
    </rPh>
    <phoneticPr fontId="7"/>
  </si>
  <si>
    <t>13．資産価格変動</t>
    <phoneticPr fontId="7"/>
  </si>
  <si>
    <t>14．為替変動</t>
    <phoneticPr fontId="2"/>
  </si>
  <si>
    <t>15．供給制約</t>
    <phoneticPr fontId="2"/>
  </si>
  <si>
    <t>16．人手・後継者不足</t>
    <phoneticPr fontId="2"/>
  </si>
  <si>
    <t>17．人的資本開発</t>
    <phoneticPr fontId="2"/>
  </si>
  <si>
    <t>18．高齢化</t>
    <phoneticPr fontId="2"/>
  </si>
  <si>
    <t>19．健康志向</t>
    <phoneticPr fontId="2"/>
  </si>
  <si>
    <t>20．インフラ老朽化</t>
    <phoneticPr fontId="2"/>
  </si>
  <si>
    <t>21．防衛費増加</t>
    <phoneticPr fontId="2"/>
  </si>
  <si>
    <t>22．産業政策の見直し</t>
    <phoneticPr fontId="2"/>
  </si>
  <si>
    <t>23．規制緩和</t>
    <phoneticPr fontId="2"/>
  </si>
  <si>
    <t>24．人権問題</t>
    <phoneticPr fontId="2"/>
  </si>
  <si>
    <t>25．自然災害・気候変動</t>
    <phoneticPr fontId="2"/>
  </si>
  <si>
    <t>26．サステナビリティ対応</t>
    <phoneticPr fontId="2"/>
  </si>
  <si>
    <t>27. 新技術(生成AIなど)</t>
    <phoneticPr fontId="2"/>
  </si>
  <si>
    <t>28．オープンデータの拡大</t>
    <phoneticPr fontId="2"/>
  </si>
  <si>
    <t>29．サイバー攻撃</t>
    <phoneticPr fontId="2"/>
  </si>
  <si>
    <t>30．その他</t>
    <phoneticPr fontId="2"/>
  </si>
  <si>
    <t>①ダウンサイドリスク</t>
    <phoneticPr fontId="2"/>
  </si>
  <si>
    <t>②成長機会</t>
    <phoneticPr fontId="2"/>
  </si>
  <si>
    <t>（２）物流2024年問題への対応についてご回答ください(３つまでの複数回答)。</t>
    <phoneticPr fontId="5"/>
  </si>
  <si>
    <t>１．拠点集約</t>
    <rPh sb="2" eb="4">
      <t>キョテン</t>
    </rPh>
    <rPh sb="4" eb="6">
      <t>シュウヤク</t>
    </rPh>
    <phoneticPr fontId="7"/>
  </si>
  <si>
    <t>２．拠点分散</t>
    <phoneticPr fontId="2"/>
  </si>
  <si>
    <t>３．モーダルシフト</t>
    <phoneticPr fontId="7"/>
  </si>
  <si>
    <t>４．在庫積み増し</t>
    <rPh sb="2" eb="4">
      <t>ザイコ</t>
    </rPh>
    <rPh sb="4" eb="5">
      <t>ツ</t>
    </rPh>
    <rPh sb="6" eb="7">
      <t>マ</t>
    </rPh>
    <phoneticPr fontId="7"/>
  </si>
  <si>
    <t>５．共同輸配送の拡大</t>
    <rPh sb="2" eb="4">
      <t>キョウドウ</t>
    </rPh>
    <rPh sb="4" eb="7">
      <t>ユハイソウ</t>
    </rPh>
    <rPh sb="8" eb="10">
      <t>カクダイ</t>
    </rPh>
    <phoneticPr fontId="7"/>
  </si>
  <si>
    <t>６．デジタル活用</t>
    <rPh sb="6" eb="8">
      <t>カツヨウ</t>
    </rPh>
    <phoneticPr fontId="7"/>
  </si>
  <si>
    <t>７．機械化・自動化のための設備投資</t>
    <rPh sb="2" eb="5">
      <t>キカイカ</t>
    </rPh>
    <rPh sb="6" eb="9">
      <t>ジドウカ</t>
    </rPh>
    <rPh sb="13" eb="15">
      <t>セツビ</t>
    </rPh>
    <rPh sb="15" eb="17">
      <t>トウシ</t>
    </rPh>
    <phoneticPr fontId="7"/>
  </si>
  <si>
    <t>８．業界自主行動計画への対応</t>
    <phoneticPr fontId="7"/>
  </si>
  <si>
    <t>９．特に対応しない</t>
    <rPh sb="2" eb="3">
      <t>トク</t>
    </rPh>
    <rPh sb="4" eb="6">
      <t>タイオウ</t>
    </rPh>
    <phoneticPr fontId="7"/>
  </si>
  <si>
    <t>10．その他</t>
    <phoneticPr fontId="2"/>
  </si>
  <si>
    <t>（３）燃料費・電力費・人件費・資材・建設費などの高騰を販売価格に転嫁できていますか。</t>
    <phoneticPr fontId="5"/>
  </si>
  <si>
    <t>１．価格転嫁できている</t>
    <rPh sb="2" eb="4">
      <t>カカク</t>
    </rPh>
    <rPh sb="4" eb="6">
      <t>テンカ</t>
    </rPh>
    <phoneticPr fontId="7"/>
  </si>
  <si>
    <t>２．一部転嫁できているが十分ではない</t>
    <phoneticPr fontId="2"/>
  </si>
  <si>
    <t>３．価格転嫁できていない</t>
    <phoneticPr fontId="2"/>
  </si>
  <si>
    <t>問２．国内設備投資(単体ベース)</t>
    <phoneticPr fontId="5"/>
  </si>
  <si>
    <t>１．能登半島地震の影響</t>
    <rPh sb="2" eb="4">
      <t>ノト</t>
    </rPh>
    <rPh sb="4" eb="6">
      <t>ハントウ</t>
    </rPh>
    <rPh sb="6" eb="8">
      <t>ジシン</t>
    </rPh>
    <rPh sb="9" eb="11">
      <t>エイキョウ</t>
    </rPh>
    <phoneticPr fontId="7"/>
  </si>
  <si>
    <t>２．米中対立・ウクライナ危機・中東紛争</t>
    <phoneticPr fontId="2"/>
  </si>
  <si>
    <t>３．投資内容の精査、無駄の見直し</t>
    <rPh sb="2" eb="6">
      <t>トウシナイヨウ</t>
    </rPh>
    <rPh sb="7" eb="9">
      <t>セイサ</t>
    </rPh>
    <rPh sb="10" eb="12">
      <t>ムダ</t>
    </rPh>
    <rPh sb="13" eb="15">
      <t>ミナオ</t>
    </rPh>
    <phoneticPr fontId="7"/>
  </si>
  <si>
    <t>４．もともと確度の低かった投資の剥落</t>
    <rPh sb="6" eb="8">
      <t>カクド</t>
    </rPh>
    <rPh sb="9" eb="10">
      <t>ヒク</t>
    </rPh>
    <rPh sb="13" eb="15">
      <t>トウシ</t>
    </rPh>
    <rPh sb="16" eb="18">
      <t>ハクラク</t>
    </rPh>
    <phoneticPr fontId="7"/>
  </si>
  <si>
    <t>５．国内景気の減速</t>
    <rPh sb="2" eb="4">
      <t>コクナイ</t>
    </rPh>
    <rPh sb="4" eb="6">
      <t>ケイキ</t>
    </rPh>
    <rPh sb="7" eb="9">
      <t>ゲンソク</t>
    </rPh>
    <phoneticPr fontId="7"/>
  </si>
  <si>
    <t>６．海外景気の減速</t>
    <rPh sb="2" eb="4">
      <t>カイガイ</t>
    </rPh>
    <rPh sb="4" eb="6">
      <t>ケイキ</t>
    </rPh>
    <rPh sb="7" eb="9">
      <t>ゲンソク</t>
    </rPh>
    <phoneticPr fontId="7"/>
  </si>
  <si>
    <t>７．工事費高騰に伴う見直し</t>
    <rPh sb="2" eb="5">
      <t>コウジヒ</t>
    </rPh>
    <rPh sb="5" eb="7">
      <t>コウトウ</t>
    </rPh>
    <rPh sb="8" eb="9">
      <t>トモナ</t>
    </rPh>
    <rPh sb="10" eb="12">
      <t>ミナオ</t>
    </rPh>
    <phoneticPr fontId="7"/>
  </si>
  <si>
    <t>８．工期の遅れ</t>
    <phoneticPr fontId="7"/>
  </si>
  <si>
    <t>９．実績は当初計画を下回らず</t>
    <rPh sb="2" eb="4">
      <t>ジッセキ</t>
    </rPh>
    <rPh sb="5" eb="7">
      <t>トウショ</t>
    </rPh>
    <rPh sb="7" eb="9">
      <t>ケイカク</t>
    </rPh>
    <rPh sb="10" eb="12">
      <t>シタマワ</t>
    </rPh>
    <phoneticPr fontId="7"/>
  </si>
  <si>
    <t>10．金利上昇</t>
    <phoneticPr fontId="7"/>
  </si>
  <si>
    <t>11．その他</t>
    <phoneticPr fontId="2"/>
  </si>
  <si>
    <t>（２）2023年度に国内設備投資を(一部)見送った場合、その後の対応をご回答ください。</t>
    <phoneticPr fontId="5"/>
  </si>
  <si>
    <t>１．計画の中止</t>
    <phoneticPr fontId="7"/>
  </si>
  <si>
    <t>２．計画の縮小</t>
    <phoneticPr fontId="2"/>
  </si>
  <si>
    <t>３．計画の維持</t>
    <phoneticPr fontId="2"/>
  </si>
  <si>
    <t>問３．企業価値向上に向けた施策</t>
    <phoneticPr fontId="5"/>
  </si>
  <si>
    <t>優先度１位</t>
    <rPh sb="0" eb="2">
      <t>ユウセン</t>
    </rPh>
    <phoneticPr fontId="2"/>
  </si>
  <si>
    <t>１．国内有形固定資産投資</t>
    <rPh sb="2" eb="4">
      <t>コクナイ</t>
    </rPh>
    <rPh sb="4" eb="6">
      <t>ユウケイ</t>
    </rPh>
    <rPh sb="6" eb="8">
      <t>コテイ</t>
    </rPh>
    <rPh sb="8" eb="10">
      <t>シサン</t>
    </rPh>
    <rPh sb="10" eb="12">
      <t>トウシ</t>
    </rPh>
    <phoneticPr fontId="7"/>
  </si>
  <si>
    <t>２．海外有形固定資産投資</t>
    <phoneticPr fontId="2"/>
  </si>
  <si>
    <t>３．国内M&amp;A</t>
    <rPh sb="2" eb="4">
      <t>コクナイ</t>
    </rPh>
    <phoneticPr fontId="7"/>
  </si>
  <si>
    <t>４．海外M&amp;A</t>
    <rPh sb="2" eb="4">
      <t>カイガイ</t>
    </rPh>
    <phoneticPr fontId="7"/>
  </si>
  <si>
    <t>５．情報化投資</t>
    <rPh sb="2" eb="5">
      <t>ジョウホウカ</t>
    </rPh>
    <rPh sb="5" eb="7">
      <t>トウシ</t>
    </rPh>
    <phoneticPr fontId="7"/>
  </si>
  <si>
    <t>６．研究開発</t>
    <rPh sb="2" eb="4">
      <t>ケンキュウ</t>
    </rPh>
    <rPh sb="4" eb="6">
      <t>カイハツ</t>
    </rPh>
    <phoneticPr fontId="7"/>
  </si>
  <si>
    <t>　７．人材育成、人的投資</t>
    <phoneticPr fontId="2"/>
  </si>
  <si>
    <t>優先度２位</t>
    <rPh sb="0" eb="2">
      <t>ユウセン</t>
    </rPh>
    <phoneticPr fontId="2"/>
  </si>
  <si>
    <t>優先度３位</t>
    <rPh sb="0" eb="2">
      <t>ユウセン</t>
    </rPh>
    <phoneticPr fontId="2"/>
  </si>
  <si>
    <t>１．検討したことがある・検討している</t>
    <phoneticPr fontId="7"/>
  </si>
  <si>
    <t>２．必要があれば検討する</t>
    <phoneticPr fontId="2"/>
  </si>
  <si>
    <t>３．対象とはしない</t>
    <phoneticPr fontId="2"/>
  </si>
  <si>
    <t>（３）株価上昇に向けて関心のある項目をご回答ください（３つまでの複数回答）</t>
    <phoneticPr fontId="5"/>
  </si>
  <si>
    <t xml:space="preserve"> １．投資家対話の充実</t>
    <rPh sb="3" eb="6">
      <t>トウシカ</t>
    </rPh>
    <rPh sb="6" eb="8">
      <t>タイワ</t>
    </rPh>
    <rPh sb="9" eb="11">
      <t>ジュウジツ</t>
    </rPh>
    <phoneticPr fontId="7"/>
  </si>
  <si>
    <t>２．開示内容の充実</t>
    <phoneticPr fontId="2"/>
  </si>
  <si>
    <t>３．ガバナンス向上</t>
    <rPh sb="7" eb="9">
      <t>コウジョウ</t>
    </rPh>
    <phoneticPr fontId="7"/>
  </si>
  <si>
    <t>４．増配</t>
    <rPh sb="2" eb="4">
      <t>ゾウハイ</t>
    </rPh>
    <phoneticPr fontId="7"/>
  </si>
  <si>
    <t>５．自社株買い</t>
    <rPh sb="2" eb="4">
      <t>ジシャ</t>
    </rPh>
    <rPh sb="4" eb="6">
      <t>カブガ</t>
    </rPh>
    <phoneticPr fontId="7"/>
  </si>
  <si>
    <t>６．株式分割</t>
    <rPh sb="2" eb="4">
      <t>カブシキ</t>
    </rPh>
    <rPh sb="4" eb="6">
      <t>ブンカツ</t>
    </rPh>
    <phoneticPr fontId="7"/>
  </si>
  <si>
    <t>７．事業ポートフォリオの見直し</t>
    <rPh sb="2" eb="4">
      <t>ジギョウ</t>
    </rPh>
    <rPh sb="12" eb="14">
      <t>ミナオ</t>
    </rPh>
    <phoneticPr fontId="7"/>
  </si>
  <si>
    <t>８．親子上場の見直し</t>
    <phoneticPr fontId="7"/>
  </si>
  <si>
    <t>９．政策保有株の見直し</t>
    <rPh sb="2" eb="4">
      <t>セイサク</t>
    </rPh>
    <rPh sb="4" eb="7">
      <t>ホユウカブ</t>
    </rPh>
    <rPh sb="8" eb="10">
      <t>ミナオ</t>
    </rPh>
    <phoneticPr fontId="7"/>
  </si>
  <si>
    <t>10．非上場化/MBO</t>
    <rPh sb="3" eb="6">
      <t>ヒジョウジョウ</t>
    </rPh>
    <rPh sb="6" eb="7">
      <t>カ</t>
    </rPh>
    <phoneticPr fontId="7"/>
  </si>
  <si>
    <t>11．増資</t>
    <rPh sb="3" eb="5">
      <t>ゾウシ</t>
    </rPh>
    <phoneticPr fontId="7"/>
  </si>
  <si>
    <t>12．その他</t>
    <phoneticPr fontId="2"/>
  </si>
  <si>
    <t>（４）情報開示において重視している項目をご回答ください(３つまでの複数回答)。</t>
    <phoneticPr fontId="5"/>
  </si>
  <si>
    <t>１．ROIC</t>
    <phoneticPr fontId="7"/>
  </si>
  <si>
    <t>２．PER</t>
    <phoneticPr fontId="2"/>
  </si>
  <si>
    <t>３．PBR</t>
    <phoneticPr fontId="7"/>
  </si>
  <si>
    <t>４．資本コスト</t>
    <rPh sb="2" eb="4">
      <t>シホン</t>
    </rPh>
    <phoneticPr fontId="7"/>
  </si>
  <si>
    <t>５．TCFD</t>
    <phoneticPr fontId="7"/>
  </si>
  <si>
    <t>６．TNFD</t>
    <phoneticPr fontId="7"/>
  </si>
  <si>
    <t>７．人権</t>
    <rPh sb="2" eb="4">
      <t>ジンケン</t>
    </rPh>
    <phoneticPr fontId="7"/>
  </si>
  <si>
    <t>８．人的資本</t>
    <phoneticPr fontId="7"/>
  </si>
  <si>
    <t>９．マテリアリティ</t>
    <phoneticPr fontId="7"/>
  </si>
  <si>
    <t>10．株主還元・配当方針</t>
    <rPh sb="3" eb="5">
      <t>カブヌシ</t>
    </rPh>
    <rPh sb="5" eb="7">
      <t>カンゲン</t>
    </rPh>
    <rPh sb="8" eb="10">
      <t>ハイトウ</t>
    </rPh>
    <rPh sb="10" eb="12">
      <t>ホウシン</t>
    </rPh>
    <phoneticPr fontId="7"/>
  </si>
  <si>
    <t>11．中期経営計画</t>
    <rPh sb="3" eb="5">
      <t>チュウキ</t>
    </rPh>
    <rPh sb="5" eb="7">
      <t>ケイエイ</t>
    </rPh>
    <rPh sb="7" eb="9">
      <t>ケイカク</t>
    </rPh>
    <phoneticPr fontId="7"/>
  </si>
  <si>
    <t>12．IPランドスケープ</t>
    <phoneticPr fontId="7"/>
  </si>
  <si>
    <t>13．ガバナンス</t>
    <phoneticPr fontId="7"/>
  </si>
  <si>
    <t>問４．人的投資</t>
    <phoneticPr fontId="5"/>
  </si>
  <si>
    <t>１．経営人材</t>
    <rPh sb="2" eb="4">
      <t>ケイエイ</t>
    </rPh>
    <rPh sb="4" eb="6">
      <t>ジンザイ</t>
    </rPh>
    <phoneticPr fontId="7"/>
  </si>
  <si>
    <t>２．管理職</t>
    <phoneticPr fontId="2"/>
  </si>
  <si>
    <t>３．営業職</t>
    <rPh sb="2" eb="4">
      <t>エイギョウ</t>
    </rPh>
    <rPh sb="4" eb="5">
      <t>ショク</t>
    </rPh>
    <phoneticPr fontId="7"/>
  </si>
  <si>
    <t>４．研究職</t>
    <rPh sb="2" eb="5">
      <t>ケンキュウショク</t>
    </rPh>
    <phoneticPr fontId="7"/>
  </si>
  <si>
    <t>５．技術職・エンジニア</t>
    <rPh sb="2" eb="4">
      <t>ギジュツ</t>
    </rPh>
    <rPh sb="4" eb="5">
      <t>ショク</t>
    </rPh>
    <phoneticPr fontId="7"/>
  </si>
  <si>
    <t>６．新規事業などの企画人材</t>
    <phoneticPr fontId="7"/>
  </si>
  <si>
    <t>７．現場の熟練労働者</t>
    <rPh sb="2" eb="4">
      <t>ゲンバ</t>
    </rPh>
    <rPh sb="5" eb="7">
      <t>ジュクレン</t>
    </rPh>
    <rPh sb="7" eb="10">
      <t>ロウドウシャ</t>
    </rPh>
    <phoneticPr fontId="7"/>
  </si>
  <si>
    <t>８．現場の未熟練労働者</t>
    <phoneticPr fontId="7"/>
  </si>
  <si>
    <t>９．バックオフィス人材</t>
    <rPh sb="9" eb="11">
      <t>ジンザイ</t>
    </rPh>
    <phoneticPr fontId="7"/>
  </si>
  <si>
    <t>10．IT人材・AI人材</t>
    <rPh sb="5" eb="7">
      <t>ジンザイ</t>
    </rPh>
    <rPh sb="10" eb="12">
      <t>ジンザイ</t>
    </rPh>
    <phoneticPr fontId="7"/>
  </si>
  <si>
    <t>11．人材は不足していない</t>
    <rPh sb="3" eb="5">
      <t>ジンザイ</t>
    </rPh>
    <rPh sb="6" eb="8">
      <t>フソク</t>
    </rPh>
    <phoneticPr fontId="7"/>
  </si>
  <si>
    <t>（２）人材獲得のために取り組む施策についてご回答ください(３つまでの複数回答)。</t>
    <phoneticPr fontId="5"/>
  </si>
  <si>
    <t>１．新卒採用の強化</t>
    <phoneticPr fontId="7"/>
  </si>
  <si>
    <t>２．中途採用の強化</t>
    <phoneticPr fontId="2"/>
  </si>
  <si>
    <t>３．副業の受け入れ</t>
    <rPh sb="2" eb="4">
      <t>フクギョウ</t>
    </rPh>
    <rPh sb="5" eb="6">
      <t>ウ</t>
    </rPh>
    <rPh sb="7" eb="8">
      <t>イ</t>
    </rPh>
    <phoneticPr fontId="7"/>
  </si>
  <si>
    <t>４．業界再編(M&amp;A)</t>
    <rPh sb="2" eb="4">
      <t>ギョウカイ</t>
    </rPh>
    <rPh sb="4" eb="6">
      <t>サイヘン</t>
    </rPh>
    <phoneticPr fontId="7"/>
  </si>
  <si>
    <t>５．賃金引上げ</t>
    <rPh sb="2" eb="4">
      <t>チンギン</t>
    </rPh>
    <rPh sb="4" eb="6">
      <t>ヒキア</t>
    </rPh>
    <phoneticPr fontId="7"/>
  </si>
  <si>
    <t>６．再雇用</t>
    <rPh sb="2" eb="3">
      <t>サイ</t>
    </rPh>
    <rPh sb="3" eb="5">
      <t>コヨウ</t>
    </rPh>
    <phoneticPr fontId="7"/>
  </si>
  <si>
    <t>７．福利厚生の拡充</t>
    <rPh sb="2" eb="4">
      <t>フクリ</t>
    </rPh>
    <rPh sb="4" eb="6">
      <t>コウセイ</t>
    </rPh>
    <rPh sb="7" eb="9">
      <t>カクジュウ</t>
    </rPh>
    <phoneticPr fontId="7"/>
  </si>
  <si>
    <t>８．リモートワークの拡充</t>
    <phoneticPr fontId="7"/>
  </si>
  <si>
    <t>９．フレックス制の導入・拡充</t>
    <rPh sb="7" eb="8">
      <t>セイ</t>
    </rPh>
    <rPh sb="9" eb="11">
      <t>ドウニュウ</t>
    </rPh>
    <rPh sb="12" eb="14">
      <t>カクジュウ</t>
    </rPh>
    <phoneticPr fontId="7"/>
  </si>
  <si>
    <t>10．採用基準緩和(外国人や高齢者など)</t>
    <rPh sb="3" eb="5">
      <t>サイヨウ</t>
    </rPh>
    <rPh sb="5" eb="7">
      <t>キジュン</t>
    </rPh>
    <rPh sb="7" eb="9">
      <t>カンワ</t>
    </rPh>
    <rPh sb="10" eb="12">
      <t>ガイコク</t>
    </rPh>
    <rPh sb="12" eb="13">
      <t>ジン</t>
    </rPh>
    <rPh sb="14" eb="17">
      <t>コウレイシャ</t>
    </rPh>
    <phoneticPr fontId="7"/>
  </si>
  <si>
    <t>11．オフィス・工場などの執務環境の整備</t>
    <rPh sb="8" eb="10">
      <t>コウジョウ</t>
    </rPh>
    <rPh sb="13" eb="15">
      <t>シツム</t>
    </rPh>
    <rPh sb="15" eb="17">
      <t>カンキョウ</t>
    </rPh>
    <rPh sb="18" eb="20">
      <t>セイビ</t>
    </rPh>
    <phoneticPr fontId="7"/>
  </si>
  <si>
    <t>12．入社前からの教育・育成</t>
    <rPh sb="3" eb="5">
      <t>ニュウシャ</t>
    </rPh>
    <rPh sb="5" eb="6">
      <t>マエ</t>
    </rPh>
    <rPh sb="9" eb="11">
      <t>キョウイク</t>
    </rPh>
    <rPh sb="12" eb="14">
      <t>イクセイ</t>
    </rPh>
    <phoneticPr fontId="7"/>
  </si>
  <si>
    <t>13．自社の社会的意義の追求</t>
    <phoneticPr fontId="2"/>
  </si>
  <si>
    <t>14．人的資本の開示</t>
    <phoneticPr fontId="7"/>
  </si>
  <si>
    <t>15．その他</t>
    <phoneticPr fontId="2"/>
  </si>
  <si>
    <t>１．営業・稼働時間の削減</t>
    <rPh sb="2" eb="4">
      <t>エイギョウ</t>
    </rPh>
    <rPh sb="5" eb="7">
      <t>カドウ</t>
    </rPh>
    <rPh sb="7" eb="9">
      <t>ジカン</t>
    </rPh>
    <rPh sb="10" eb="12">
      <t>サクゲン</t>
    </rPh>
    <phoneticPr fontId="7"/>
  </si>
  <si>
    <t>２．業務の削減・合理化</t>
    <phoneticPr fontId="2"/>
  </si>
  <si>
    <t>３．自動化投資(機械・ロボットなど)</t>
    <rPh sb="2" eb="4">
      <t>ジドウ</t>
    </rPh>
    <rPh sb="4" eb="7">
      <t>カトウシ</t>
    </rPh>
    <rPh sb="8" eb="10">
      <t>キカイ</t>
    </rPh>
    <phoneticPr fontId="7"/>
  </si>
  <si>
    <t>４．デジタル活用</t>
    <rPh sb="6" eb="8">
      <t>カツヨウ</t>
    </rPh>
    <phoneticPr fontId="7"/>
  </si>
  <si>
    <t>５．海外移転</t>
    <rPh sb="2" eb="4">
      <t>カイガイ</t>
    </rPh>
    <rPh sb="4" eb="6">
      <t>イテン</t>
    </rPh>
    <phoneticPr fontId="7"/>
  </si>
  <si>
    <t>６．他社などとの融通・連携</t>
    <phoneticPr fontId="7"/>
  </si>
  <si>
    <t>７．外部委託の拡大</t>
    <rPh sb="2" eb="4">
      <t>ガイブ</t>
    </rPh>
    <rPh sb="4" eb="6">
      <t>イタク</t>
    </rPh>
    <rPh sb="7" eb="9">
      <t>カクダイ</t>
    </rPh>
    <phoneticPr fontId="7"/>
  </si>
  <si>
    <t>８．従業員のリスキリング</t>
    <phoneticPr fontId="7"/>
  </si>
  <si>
    <t>９．特にない</t>
    <phoneticPr fontId="2"/>
  </si>
  <si>
    <t>１．研修などのOFF-JTの強化</t>
    <rPh sb="2" eb="4">
      <t>ケンシュウ</t>
    </rPh>
    <rPh sb="14" eb="16">
      <t>キョウカ</t>
    </rPh>
    <phoneticPr fontId="7"/>
  </si>
  <si>
    <t>２．OJTの強化</t>
    <phoneticPr fontId="2"/>
  </si>
  <si>
    <t>３．自己啓発の補助拡大</t>
    <rPh sb="2" eb="4">
      <t>ジコ</t>
    </rPh>
    <rPh sb="4" eb="6">
      <t>ケイハツ</t>
    </rPh>
    <rPh sb="7" eb="9">
      <t>ホジョ</t>
    </rPh>
    <rPh sb="9" eb="11">
      <t>カクダイ</t>
    </rPh>
    <phoneticPr fontId="7"/>
  </si>
  <si>
    <t>４．人材の確保</t>
    <rPh sb="2" eb="4">
      <t>ジンザイ</t>
    </rPh>
    <rPh sb="5" eb="7">
      <t>カクホ</t>
    </rPh>
    <phoneticPr fontId="7"/>
  </si>
  <si>
    <t>６．社内起業の支援</t>
    <rPh sb="2" eb="4">
      <t>シャナイ</t>
    </rPh>
    <rPh sb="4" eb="6">
      <t>キギョウ</t>
    </rPh>
    <rPh sb="7" eb="9">
      <t>シエン</t>
    </rPh>
    <phoneticPr fontId="7"/>
  </si>
  <si>
    <t>８．健康経営の推進</t>
    <phoneticPr fontId="7"/>
  </si>
  <si>
    <t>９．能力評価・人材管理システムの拡充</t>
    <rPh sb="2" eb="4">
      <t>ノウリョク</t>
    </rPh>
    <rPh sb="4" eb="6">
      <t>ヒョウカ</t>
    </rPh>
    <rPh sb="7" eb="9">
      <t>ジンザイ</t>
    </rPh>
    <rPh sb="9" eb="11">
      <t>カンリ</t>
    </rPh>
    <rPh sb="16" eb="18">
      <t>カクジュウ</t>
    </rPh>
    <phoneticPr fontId="7"/>
  </si>
  <si>
    <t>10．生産性向上のための労働環境整備</t>
    <rPh sb="3" eb="6">
      <t>セイサンセイ</t>
    </rPh>
    <rPh sb="6" eb="8">
      <t>コウジョウ</t>
    </rPh>
    <rPh sb="12" eb="14">
      <t>ロウドウ</t>
    </rPh>
    <rPh sb="14" eb="16">
      <t>カンキョウ</t>
    </rPh>
    <rPh sb="16" eb="18">
      <t>セイビ</t>
    </rPh>
    <phoneticPr fontId="7"/>
  </si>
  <si>
    <t>11．成果連動の強化</t>
    <rPh sb="3" eb="5">
      <t>セイカ</t>
    </rPh>
    <rPh sb="5" eb="7">
      <t>レンドウ</t>
    </rPh>
    <rPh sb="8" eb="10">
      <t>キョウカ</t>
    </rPh>
    <phoneticPr fontId="7"/>
  </si>
  <si>
    <t>12．介護支援</t>
    <rPh sb="3" eb="5">
      <t>カイゴ</t>
    </rPh>
    <rPh sb="5" eb="7">
      <t>シエン</t>
    </rPh>
    <phoneticPr fontId="7"/>
  </si>
  <si>
    <t>13．育児支援</t>
    <phoneticPr fontId="7"/>
  </si>
  <si>
    <t>（５）賃金引上げについてご回答ください。</t>
    <phoneticPr fontId="5"/>
  </si>
  <si>
    <t>１．既に実施しており、今後も引上げを検討</t>
    <rPh sb="2" eb="3">
      <t>スデ</t>
    </rPh>
    <rPh sb="4" eb="6">
      <t>ジッシ</t>
    </rPh>
    <rPh sb="11" eb="13">
      <t>コンゴ</t>
    </rPh>
    <rPh sb="14" eb="16">
      <t>ヒキア</t>
    </rPh>
    <rPh sb="18" eb="20">
      <t>ケントウ</t>
    </rPh>
    <phoneticPr fontId="7"/>
  </si>
  <si>
    <t>２．既に実施しており、今後引上げ予定はない</t>
    <phoneticPr fontId="2"/>
  </si>
  <si>
    <t>３．未実施だが、引上げを検討</t>
    <rPh sb="2" eb="5">
      <t>ミジッシ</t>
    </rPh>
    <rPh sb="8" eb="10">
      <t>ヒキア</t>
    </rPh>
    <rPh sb="12" eb="14">
      <t>ケントウ</t>
    </rPh>
    <phoneticPr fontId="7"/>
  </si>
  <si>
    <t>４．検討したが、実施せず</t>
    <rPh sb="2" eb="4">
      <t>ケントウ</t>
    </rPh>
    <rPh sb="8" eb="10">
      <t>ジッシ</t>
    </rPh>
    <phoneticPr fontId="7"/>
  </si>
  <si>
    <t>５．実施・検討予定なし</t>
    <phoneticPr fontId="2"/>
  </si>
  <si>
    <t>（６）（５）で１～２を選択した場合、引上げ率は前年と比べてどう変わりましたか。</t>
    <phoneticPr fontId="5"/>
  </si>
  <si>
    <t>１．前年度を上回る</t>
    <phoneticPr fontId="7"/>
  </si>
  <si>
    <t>２．前年度と同程度</t>
    <phoneticPr fontId="2"/>
  </si>
  <si>
    <t>３．前年度を下回る</t>
    <phoneticPr fontId="2"/>
  </si>
  <si>
    <t>問５．カーボンニュートラル、脱炭素社会実現に向けた取り組み</t>
    <phoneticPr fontId="5"/>
  </si>
  <si>
    <t>１．事業拡大の契機</t>
    <phoneticPr fontId="7"/>
  </si>
  <si>
    <t>２．ビジネスモデルの転換</t>
    <phoneticPr fontId="2"/>
  </si>
  <si>
    <t>３．サプライチェーン全体での対応</t>
    <rPh sb="0" eb="16">
      <t>ゼンタイタイオウ</t>
    </rPh>
    <phoneticPr fontId="7"/>
  </si>
  <si>
    <t>４．長期的な移行戦略の策定・開示</t>
    <rPh sb="2" eb="5">
      <t>チョウキテキ</t>
    </rPh>
    <rPh sb="6" eb="8">
      <t>イコウ</t>
    </rPh>
    <rPh sb="8" eb="10">
      <t>センリャク</t>
    </rPh>
    <rPh sb="11" eb="13">
      <t>サクテイ</t>
    </rPh>
    <rPh sb="14" eb="16">
      <t>カイジ</t>
    </rPh>
    <phoneticPr fontId="7"/>
  </si>
  <si>
    <t>５．設備入れ替えの契機</t>
    <rPh sb="2" eb="4">
      <t>セツビ</t>
    </rPh>
    <rPh sb="4" eb="5">
      <t>イ</t>
    </rPh>
    <rPh sb="6" eb="7">
      <t>カ</t>
    </rPh>
    <rPh sb="9" eb="11">
      <t>ケイキ</t>
    </rPh>
    <phoneticPr fontId="7"/>
  </si>
  <si>
    <t>６．専門部署設置などの人員配置転換</t>
    <rPh sb="2" eb="4">
      <t>センモン</t>
    </rPh>
    <rPh sb="4" eb="6">
      <t>ブショ</t>
    </rPh>
    <rPh sb="6" eb="8">
      <t>セッチ</t>
    </rPh>
    <rPh sb="11" eb="13">
      <t>ジンイン</t>
    </rPh>
    <rPh sb="13" eb="15">
      <t>ハイチ</t>
    </rPh>
    <rPh sb="15" eb="17">
      <t>テンカン</t>
    </rPh>
    <phoneticPr fontId="7"/>
  </si>
  <si>
    <t>７．海外移転の加速</t>
    <rPh sb="2" eb="4">
      <t>カイガイ</t>
    </rPh>
    <rPh sb="4" eb="6">
      <t>イテン</t>
    </rPh>
    <rPh sb="7" eb="9">
      <t>カソク</t>
    </rPh>
    <phoneticPr fontId="7"/>
  </si>
  <si>
    <t>８．その他</t>
    <phoneticPr fontId="2"/>
  </si>
  <si>
    <t>（２）カーボンニュートラル実現に向けた課題についてご回答ください(３つまでの複数回答)。</t>
    <phoneticPr fontId="5"/>
  </si>
  <si>
    <t>１．技術的な問題</t>
    <rPh sb="2" eb="5">
      <t>ギジュツテキ</t>
    </rPh>
    <rPh sb="6" eb="8">
      <t>モンダイ</t>
    </rPh>
    <phoneticPr fontId="7"/>
  </si>
  <si>
    <t>２．開発コストの問題</t>
    <phoneticPr fontId="2"/>
  </si>
  <si>
    <t>３．需要が不透明</t>
    <rPh sb="2" eb="4">
      <t>ジュヨウ</t>
    </rPh>
    <rPh sb="5" eb="8">
      <t>フトウメイ</t>
    </rPh>
    <phoneticPr fontId="7"/>
  </si>
  <si>
    <t>４．販売価格への転嫁</t>
    <rPh sb="2" eb="4">
      <t>ハンバイ</t>
    </rPh>
    <rPh sb="4" eb="6">
      <t>カカク</t>
    </rPh>
    <rPh sb="8" eb="10">
      <t>テンカ</t>
    </rPh>
    <phoneticPr fontId="7"/>
  </si>
  <si>
    <t>５．基準が不明確</t>
    <phoneticPr fontId="7"/>
  </si>
  <si>
    <t>６．調達先の制約(原材料などの確保が困難)</t>
    <rPh sb="2" eb="4">
      <t>チョウタツ</t>
    </rPh>
    <rPh sb="4" eb="5">
      <t>サキ</t>
    </rPh>
    <rPh sb="6" eb="8">
      <t>セイヤク</t>
    </rPh>
    <rPh sb="9" eb="12">
      <t>ゲンザイリョウ</t>
    </rPh>
    <rPh sb="15" eb="17">
      <t>カクホ</t>
    </rPh>
    <rPh sb="18" eb="20">
      <t>コンナン</t>
    </rPh>
    <phoneticPr fontId="7"/>
  </si>
  <si>
    <t>７．その他</t>
    <phoneticPr fontId="2"/>
  </si>
  <si>
    <t>（３）Scope１～Scope３の排出量把握状況についてご回答ください。</t>
    <phoneticPr fontId="5"/>
  </si>
  <si>
    <t>１．Scope１のみ</t>
    <phoneticPr fontId="7"/>
  </si>
  <si>
    <t>２．Scope２のみ</t>
    <phoneticPr fontId="2"/>
  </si>
  <si>
    <t>３．Scope３のみ</t>
    <phoneticPr fontId="7"/>
  </si>
  <si>
    <t>４．Scope１・２</t>
    <phoneticPr fontId="7"/>
  </si>
  <si>
    <t>５．Scope1～３</t>
    <phoneticPr fontId="7"/>
  </si>
  <si>
    <t>６．把握していない</t>
    <phoneticPr fontId="2"/>
  </si>
  <si>
    <t>１．なし</t>
    <phoneticPr fontId="7"/>
  </si>
  <si>
    <t>２．0～5％</t>
    <phoneticPr fontId="2"/>
  </si>
  <si>
    <t>３．5～10％</t>
    <phoneticPr fontId="7"/>
  </si>
  <si>
    <t>４．10～20％</t>
    <phoneticPr fontId="7"/>
  </si>
  <si>
    <t>５．20～30％</t>
    <phoneticPr fontId="7"/>
  </si>
  <si>
    <t>６．30～40％</t>
    <phoneticPr fontId="7"/>
  </si>
  <si>
    <t xml:space="preserve">	７．40～50％</t>
    <phoneticPr fontId="7"/>
  </si>
  <si>
    <t>８．50～75％</t>
    <phoneticPr fontId="7"/>
  </si>
  <si>
    <t>９．75％以上</t>
    <phoneticPr fontId="2"/>
  </si>
  <si>
    <t>①設備投資</t>
    <rPh sb="1" eb="5">
      <t>セツビトウシ</t>
    </rPh>
    <phoneticPr fontId="2"/>
  </si>
  <si>
    <t>②研究開発</t>
    <rPh sb="1" eb="5">
      <t>ケンキュウカイハツ</t>
    </rPh>
    <phoneticPr fontId="2"/>
  </si>
  <si>
    <t>１．省エネ</t>
    <rPh sb="2" eb="3">
      <t>ショウ</t>
    </rPh>
    <phoneticPr fontId="7"/>
  </si>
  <si>
    <t>２．再エネ</t>
    <phoneticPr fontId="2"/>
  </si>
  <si>
    <t>３．EV関連</t>
    <phoneticPr fontId="7"/>
  </si>
  <si>
    <t>４．水素関連</t>
    <phoneticPr fontId="7"/>
  </si>
  <si>
    <t>５．アンモニア関連</t>
    <rPh sb="7" eb="9">
      <t>カンレン</t>
    </rPh>
    <phoneticPr fontId="7"/>
  </si>
  <si>
    <t>６．CCUS関連</t>
    <rPh sb="6" eb="8">
      <t>カンレン</t>
    </rPh>
    <phoneticPr fontId="7"/>
  </si>
  <si>
    <t>７．資源循環関連</t>
    <rPh sb="2" eb="4">
      <t>シゲン</t>
    </rPh>
    <rPh sb="4" eb="6">
      <t>ジュンカン</t>
    </rPh>
    <rPh sb="6" eb="8">
      <t>カンレン</t>
    </rPh>
    <phoneticPr fontId="7"/>
  </si>
  <si>
    <t>８．LNG関連</t>
    <phoneticPr fontId="7"/>
  </si>
  <si>
    <t>９．原子力関連</t>
    <phoneticPr fontId="7"/>
  </si>
  <si>
    <t>①設備投資</t>
    <rPh sb="1" eb="3">
      <t>セツビ</t>
    </rPh>
    <rPh sb="3" eb="5">
      <t>トウシ</t>
    </rPh>
    <phoneticPr fontId="2"/>
  </si>
  <si>
    <t>（億円）</t>
    <rPh sb="1" eb="3">
      <t>オクエン</t>
    </rPh>
    <phoneticPr fontId="5"/>
  </si>
  <si>
    <t>社数</t>
    <rPh sb="0" eb="1">
      <t>シャ</t>
    </rPh>
    <rPh sb="1" eb="2">
      <t>スウ</t>
    </rPh>
    <phoneticPr fontId="2"/>
  </si>
  <si>
    <t>【設備投資】～2030年　</t>
  </si>
  <si>
    <t>【設備投資】2031～2050年　</t>
  </si>
  <si>
    <t>【研究開発】～2030年　</t>
  </si>
  <si>
    <t>【研究開発】2031～2050年　</t>
  </si>
  <si>
    <t>１．炭素賦課金</t>
    <rPh sb="2" eb="4">
      <t>タンソ</t>
    </rPh>
    <rPh sb="4" eb="7">
      <t>フカキン</t>
    </rPh>
    <phoneticPr fontId="7"/>
  </si>
  <si>
    <t>２．GXリーグ・日本版ETS</t>
    <phoneticPr fontId="2"/>
  </si>
  <si>
    <t>３．国境炭素調整</t>
    <rPh sb="2" eb="4">
      <t>コッキョウ</t>
    </rPh>
    <rPh sb="4" eb="6">
      <t>タンソ</t>
    </rPh>
    <rPh sb="6" eb="8">
      <t>チョウセイ</t>
    </rPh>
    <phoneticPr fontId="7"/>
  </si>
  <si>
    <t>４．脱炭素電源オークション</t>
    <rPh sb="2" eb="3">
      <t>ダツ</t>
    </rPh>
    <rPh sb="3" eb="5">
      <t>タンソ</t>
    </rPh>
    <rPh sb="5" eb="7">
      <t>デンゲン</t>
    </rPh>
    <phoneticPr fontId="7"/>
  </si>
  <si>
    <t xml:space="preserve">５．水素・アンモニア関連支援(値差・拠点など) </t>
    <rPh sb="2" eb="4">
      <t>スイソ</t>
    </rPh>
    <rPh sb="10" eb="12">
      <t>カンレン</t>
    </rPh>
    <rPh sb="12" eb="14">
      <t>シエン</t>
    </rPh>
    <rPh sb="15" eb="16">
      <t>チ</t>
    </rPh>
    <rPh sb="16" eb="17">
      <t>サ</t>
    </rPh>
    <rPh sb="18" eb="20">
      <t>キョテン</t>
    </rPh>
    <phoneticPr fontId="7"/>
  </si>
  <si>
    <t>６．その他GX経済移行債を原資とする支援</t>
    <rPh sb="4" eb="5">
      <t>ホカ</t>
    </rPh>
    <rPh sb="7" eb="9">
      <t>ケイザイ</t>
    </rPh>
    <rPh sb="9" eb="11">
      <t>イコウ</t>
    </rPh>
    <rPh sb="11" eb="12">
      <t>サイ</t>
    </rPh>
    <rPh sb="13" eb="15">
      <t>ゲンシ</t>
    </rPh>
    <rPh sb="18" eb="20">
      <t>シエン</t>
    </rPh>
    <phoneticPr fontId="7"/>
  </si>
  <si>
    <t>７．CCS事業法</t>
    <rPh sb="5" eb="8">
      <t>ジギョウホウ</t>
    </rPh>
    <phoneticPr fontId="7"/>
  </si>
  <si>
    <t>９．その他</t>
    <phoneticPr fontId="2"/>
  </si>
  <si>
    <t>（平均：円/t)</t>
    <rPh sb="1" eb="3">
      <t>ヘイキン</t>
    </rPh>
    <rPh sb="4" eb="5">
      <t>エン</t>
    </rPh>
    <phoneticPr fontId="5"/>
  </si>
  <si>
    <t>１．導入している</t>
  </si>
  <si>
    <t>２．導入していない</t>
  </si>
  <si>
    <t>また、導入している場合、設定価格をご回答ください（主要事業、円ベース）。</t>
  </si>
  <si>
    <t>（８）インターナルカーボンプライシングを導入していますか。</t>
    <phoneticPr fontId="5"/>
  </si>
  <si>
    <t xml:space="preserve">１．金属(鉄・アルミ・銅など) </t>
    <rPh sb="2" eb="4">
      <t>キンゾク</t>
    </rPh>
    <rPh sb="5" eb="6">
      <t>テツ</t>
    </rPh>
    <rPh sb="11" eb="12">
      <t>ドウ</t>
    </rPh>
    <phoneticPr fontId="7"/>
  </si>
  <si>
    <t>２．プラスチック</t>
    <phoneticPr fontId="2"/>
  </si>
  <si>
    <t>３．蓄電池</t>
    <rPh sb="2" eb="5">
      <t>チクデンチ</t>
    </rPh>
    <phoneticPr fontId="7"/>
  </si>
  <si>
    <t>４．半導体</t>
    <rPh sb="2" eb="5">
      <t>ハンドウタイ</t>
    </rPh>
    <phoneticPr fontId="7"/>
  </si>
  <si>
    <t>５．家電・電子機器</t>
    <rPh sb="2" eb="4">
      <t>カデン</t>
    </rPh>
    <rPh sb="5" eb="7">
      <t>デンシ</t>
    </rPh>
    <rPh sb="7" eb="9">
      <t>キキ</t>
    </rPh>
    <phoneticPr fontId="7"/>
  </si>
  <si>
    <t>６．自動車</t>
    <rPh sb="2" eb="5">
      <t>ジドウシャ</t>
    </rPh>
    <phoneticPr fontId="7"/>
  </si>
  <si>
    <t>７．廃油・食品残さ</t>
    <rPh sb="2" eb="4">
      <t>ハイユ</t>
    </rPh>
    <rPh sb="5" eb="7">
      <t>ショクヒン</t>
    </rPh>
    <rPh sb="7" eb="8">
      <t>ザン</t>
    </rPh>
    <phoneticPr fontId="7"/>
  </si>
  <si>
    <t>８．衣類・繊維</t>
    <phoneticPr fontId="7"/>
  </si>
  <si>
    <t>９．太陽光パネル</t>
    <rPh sb="2" eb="5">
      <t>タイヨウコウ</t>
    </rPh>
    <phoneticPr fontId="7"/>
  </si>
  <si>
    <t>10．ガラス</t>
    <phoneticPr fontId="7"/>
  </si>
  <si>
    <t>11．紙</t>
    <rPh sb="3" eb="4">
      <t>カミ</t>
    </rPh>
    <phoneticPr fontId="7"/>
  </si>
  <si>
    <t>12．取り組んでいない</t>
    <rPh sb="3" eb="4">
      <t>ト</t>
    </rPh>
    <rPh sb="5" eb="6">
      <t>ク</t>
    </rPh>
    <phoneticPr fontId="7"/>
  </si>
  <si>
    <t>13．その他</t>
    <phoneticPr fontId="2"/>
  </si>
  <si>
    <t>問６．グローバルサプライチェーンの見直し</t>
    <phoneticPr fontId="5"/>
  </si>
  <si>
    <t>１．海外拠点の国内移転(国内回帰)</t>
    <rPh sb="2" eb="4">
      <t>カイガイ</t>
    </rPh>
    <rPh sb="4" eb="6">
      <t>キョテン</t>
    </rPh>
    <rPh sb="7" eb="9">
      <t>コクナイ</t>
    </rPh>
    <rPh sb="9" eb="11">
      <t>イテン</t>
    </rPh>
    <rPh sb="12" eb="14">
      <t>コクナイ</t>
    </rPh>
    <rPh sb="14" eb="16">
      <t>カイキ</t>
    </rPh>
    <phoneticPr fontId="7"/>
  </si>
  <si>
    <t>　２．海外拠点の一層の分散・多様化</t>
    <phoneticPr fontId="2"/>
  </si>
  <si>
    <t>３．海外の仕入れ調達先の国内への切り替え　</t>
    <rPh sb="2" eb="4">
      <t>カイガイ</t>
    </rPh>
    <rPh sb="5" eb="7">
      <t>シイ</t>
    </rPh>
    <rPh sb="8" eb="10">
      <t>チョウタツ</t>
    </rPh>
    <rPh sb="10" eb="11">
      <t>サキ</t>
    </rPh>
    <rPh sb="12" eb="14">
      <t>コクナイ</t>
    </rPh>
    <rPh sb="16" eb="17">
      <t>キ</t>
    </rPh>
    <rPh sb="18" eb="19">
      <t>カ</t>
    </rPh>
    <phoneticPr fontId="7"/>
  </si>
  <si>
    <t>４．海外の仕入れ調達先の一層の分散・多様化　</t>
    <rPh sb="2" eb="4">
      <t>カイガイ</t>
    </rPh>
    <rPh sb="5" eb="7">
      <t>シイ</t>
    </rPh>
    <rPh sb="8" eb="10">
      <t>チョウタツ</t>
    </rPh>
    <rPh sb="10" eb="11">
      <t>サキ</t>
    </rPh>
    <rPh sb="12" eb="14">
      <t>イッソウ</t>
    </rPh>
    <rPh sb="15" eb="17">
      <t>ブンサン</t>
    </rPh>
    <rPh sb="18" eb="21">
      <t>タヨウカ</t>
    </rPh>
    <phoneticPr fontId="7"/>
  </si>
  <si>
    <t>５．需要地での事業拡大</t>
    <rPh sb="2" eb="4">
      <t>ジュヨウ</t>
    </rPh>
    <rPh sb="4" eb="5">
      <t>チ</t>
    </rPh>
    <rPh sb="7" eb="9">
      <t>ジギョウ</t>
    </rPh>
    <rPh sb="9" eb="11">
      <t>カクダイ</t>
    </rPh>
    <phoneticPr fontId="7"/>
  </si>
  <si>
    <t>６．研究開発やマーケティングなどの機能分散・多様化</t>
    <rPh sb="2" eb="4">
      <t>ケンキュウ</t>
    </rPh>
    <rPh sb="4" eb="6">
      <t>カイハツ</t>
    </rPh>
    <rPh sb="17" eb="19">
      <t>キノウ</t>
    </rPh>
    <rPh sb="19" eb="21">
      <t>ブンサン</t>
    </rPh>
    <rPh sb="22" eb="24">
      <t>タヨウ</t>
    </rPh>
    <rPh sb="24" eb="25">
      <t>カ</t>
    </rPh>
    <phoneticPr fontId="7"/>
  </si>
  <si>
    <t>７．製品や調達の標準化・規格化</t>
    <rPh sb="2" eb="4">
      <t>セイヒン</t>
    </rPh>
    <rPh sb="5" eb="7">
      <t>チョウタツ</t>
    </rPh>
    <rPh sb="8" eb="11">
      <t>ヒョウジュンカ</t>
    </rPh>
    <rPh sb="12" eb="14">
      <t>キカク</t>
    </rPh>
    <rPh sb="14" eb="15">
      <t>カ</t>
    </rPh>
    <phoneticPr fontId="7"/>
  </si>
  <si>
    <t>８．他社などとの共助体制の強化</t>
    <phoneticPr fontId="7"/>
  </si>
  <si>
    <t>９．戦略在庫の確保</t>
    <rPh sb="2" eb="4">
      <t>センリャク</t>
    </rPh>
    <rPh sb="4" eb="6">
      <t>ザイコ</t>
    </rPh>
    <rPh sb="7" eb="9">
      <t>カクホ</t>
    </rPh>
    <phoneticPr fontId="7"/>
  </si>
  <si>
    <t>（２）グローバルサプライチェーン見直しの理由は何ですか(３つまでの複数回答)。</t>
    <phoneticPr fontId="5"/>
  </si>
  <si>
    <t xml:space="preserve">１．新型コロナウイルス感染症 </t>
    <rPh sb="2" eb="4">
      <t>シンガタ</t>
    </rPh>
    <rPh sb="11" eb="14">
      <t>カンセンショウ</t>
    </rPh>
    <phoneticPr fontId="7"/>
  </si>
  <si>
    <t>２．ウクライナ危機・中東紛争</t>
    <phoneticPr fontId="2"/>
  </si>
  <si>
    <t>３．米中対立や各国の自国産業強化政策</t>
    <rPh sb="2" eb="4">
      <t>ベイチュウ</t>
    </rPh>
    <rPh sb="4" eb="6">
      <t>タイリツ</t>
    </rPh>
    <rPh sb="7" eb="9">
      <t>カッコク</t>
    </rPh>
    <rPh sb="10" eb="12">
      <t>ジコク</t>
    </rPh>
    <rPh sb="12" eb="14">
      <t>サンギョウ</t>
    </rPh>
    <rPh sb="14" eb="16">
      <t>キョウカ</t>
    </rPh>
    <rPh sb="16" eb="18">
      <t>セイサク</t>
    </rPh>
    <phoneticPr fontId="7"/>
  </si>
  <si>
    <t>４．半導体の供給不足</t>
    <rPh sb="2" eb="5">
      <t>ハンドウタイ</t>
    </rPh>
    <rPh sb="6" eb="8">
      <t>キョウキュウ</t>
    </rPh>
    <rPh sb="8" eb="10">
      <t>ブソク</t>
    </rPh>
    <phoneticPr fontId="7"/>
  </si>
  <si>
    <t>５．自然災害</t>
    <rPh sb="2" eb="4">
      <t>シゼン</t>
    </rPh>
    <rPh sb="4" eb="6">
      <t>サイガイ</t>
    </rPh>
    <phoneticPr fontId="7"/>
  </si>
  <si>
    <t>６．気候変動対応</t>
    <rPh sb="2" eb="4">
      <t>キコウ</t>
    </rPh>
    <rPh sb="4" eb="6">
      <t>ヘンドウ</t>
    </rPh>
    <rPh sb="6" eb="8">
      <t>タイオウ</t>
    </rPh>
    <phoneticPr fontId="7"/>
  </si>
  <si>
    <t>７．人権問題</t>
    <phoneticPr fontId="7"/>
  </si>
  <si>
    <t>８．人件費上昇</t>
    <phoneticPr fontId="7"/>
  </si>
  <si>
    <t>９．原材料費の高騰</t>
    <rPh sb="2" eb="5">
      <t>ゲンザイリョウ</t>
    </rPh>
    <rPh sb="5" eb="6">
      <t>ヒ</t>
    </rPh>
    <rPh sb="7" eb="9">
      <t>コウトウ</t>
    </rPh>
    <phoneticPr fontId="7"/>
  </si>
  <si>
    <t>10．円安</t>
    <rPh sb="3" eb="5">
      <t>エンヤス</t>
    </rPh>
    <phoneticPr fontId="7"/>
  </si>
  <si>
    <t>生産能力（国内）</t>
    <rPh sb="0" eb="2">
      <t>セイサン</t>
    </rPh>
    <rPh sb="2" eb="4">
      <t>ノウリョク</t>
    </rPh>
    <rPh sb="5" eb="7">
      <t>コクナイ</t>
    </rPh>
    <phoneticPr fontId="3"/>
  </si>
  <si>
    <t>１．増加</t>
    <rPh sb="2" eb="4">
      <t>ゾウカ</t>
    </rPh>
    <phoneticPr fontId="7"/>
  </si>
  <si>
    <t>２．同程度</t>
    <rPh sb="2" eb="5">
      <t>ドウテイド</t>
    </rPh>
    <phoneticPr fontId="7"/>
  </si>
  <si>
    <t>３．縮小</t>
    <rPh sb="2" eb="4">
      <t>シュクショウ</t>
    </rPh>
    <phoneticPr fontId="7"/>
  </si>
  <si>
    <t>４．拠点なし（予定もなし）</t>
    <rPh sb="2" eb="4">
      <t>キョテン</t>
    </rPh>
    <rPh sb="7" eb="9">
      <t>ヨテイ</t>
    </rPh>
    <phoneticPr fontId="7"/>
  </si>
  <si>
    <t>生産能力（海外）</t>
    <rPh sb="0" eb="2">
      <t>セイサン</t>
    </rPh>
    <rPh sb="2" eb="4">
      <t>ノウリョク</t>
    </rPh>
    <rPh sb="5" eb="7">
      <t>カイガイ</t>
    </rPh>
    <phoneticPr fontId="3"/>
  </si>
  <si>
    <t>研究開発活動（国内）</t>
    <rPh sb="0" eb="2">
      <t>ケンキュウ</t>
    </rPh>
    <rPh sb="2" eb="4">
      <t>カイハツ</t>
    </rPh>
    <rPh sb="4" eb="6">
      <t>カツドウ</t>
    </rPh>
    <rPh sb="7" eb="9">
      <t>コクナイ</t>
    </rPh>
    <phoneticPr fontId="3"/>
  </si>
  <si>
    <t>研究開発活動（海外）</t>
    <rPh sb="0" eb="2">
      <t>ケンキュウ</t>
    </rPh>
    <rPh sb="2" eb="4">
      <t>カイハツ</t>
    </rPh>
    <rPh sb="4" eb="6">
      <t>カツドウ</t>
    </rPh>
    <rPh sb="7" eb="9">
      <t>カイガイ</t>
    </rPh>
    <phoneticPr fontId="3"/>
  </si>
  <si>
    <t>A.向こう３年程度</t>
    <phoneticPr fontId="2"/>
  </si>
  <si>
    <t>B.向こう10年程度</t>
    <phoneticPr fontId="2"/>
  </si>
  <si>
    <t>（４）中国に拠点を有している場合、向こう３年程度の現地の事業運営方針についてご回答ください。</t>
    <phoneticPr fontId="5"/>
  </si>
  <si>
    <t>１．拡大</t>
    <rPh sb="2" eb="4">
      <t>カクダイ</t>
    </rPh>
    <phoneticPr fontId="7"/>
  </si>
  <si>
    <t>２．現状維持</t>
    <phoneticPr fontId="2"/>
  </si>
  <si>
    <t>４．輸出入・代理店販売への切替え</t>
    <rPh sb="2" eb="5">
      <t>ユシュツニュウ</t>
    </rPh>
    <rPh sb="6" eb="9">
      <t>ダイリテン</t>
    </rPh>
    <rPh sb="9" eb="11">
      <t>ハンバイ</t>
    </rPh>
    <rPh sb="13" eb="15">
      <t>キリカ</t>
    </rPh>
    <phoneticPr fontId="7"/>
  </si>
  <si>
    <t>５．撤退</t>
    <rPh sb="2" eb="4">
      <t>テッタイ</t>
    </rPh>
    <phoneticPr fontId="7"/>
  </si>
  <si>
    <t>６．未定・不明</t>
    <phoneticPr fontId="2"/>
  </si>
  <si>
    <t>問７．デジタル化</t>
    <phoneticPr fontId="5"/>
  </si>
  <si>
    <t xml:space="preserve"> （１）デジタル化の取り組みを以下よりご回答ください(３つまでの複数回答)。</t>
    <phoneticPr fontId="5"/>
  </si>
  <si>
    <t>１．既存システムの更新(クラウド化など)</t>
    <rPh sb="2" eb="4">
      <t>キソン</t>
    </rPh>
    <rPh sb="9" eb="11">
      <t>コウシン</t>
    </rPh>
    <rPh sb="16" eb="17">
      <t>カ</t>
    </rPh>
    <phoneticPr fontId="7"/>
  </si>
  <si>
    <t>２．情報のデータ化　</t>
    <phoneticPr fontId="2"/>
  </si>
  <si>
    <t>３．RPA導入などによるプロセス改善</t>
    <rPh sb="5" eb="7">
      <t>ドウニュウ</t>
    </rPh>
    <rPh sb="16" eb="18">
      <t>カイゼン</t>
    </rPh>
    <phoneticPr fontId="7"/>
  </si>
  <si>
    <t>４．テレワーク環境の整備　</t>
    <rPh sb="7" eb="9">
      <t>カンキョウ</t>
    </rPh>
    <rPh sb="10" eb="12">
      <t>セイビ</t>
    </rPh>
    <phoneticPr fontId="7"/>
  </si>
  <si>
    <t>５．全社的なデータ連携</t>
    <rPh sb="2" eb="5">
      <t>ゼンシャテキ</t>
    </rPh>
    <rPh sb="9" eb="11">
      <t>レンケイ</t>
    </rPh>
    <phoneticPr fontId="7"/>
  </si>
  <si>
    <t>６．スマートファクトリー</t>
    <phoneticPr fontId="7"/>
  </si>
  <si>
    <t>７．顧客インターフェースの構築・改善</t>
    <rPh sb="2" eb="4">
      <t>コキャク</t>
    </rPh>
    <rPh sb="13" eb="15">
      <t>コウチク</t>
    </rPh>
    <rPh sb="16" eb="18">
      <t>カイゼン</t>
    </rPh>
    <phoneticPr fontId="7"/>
  </si>
  <si>
    <t>８．ビジネスモデル改革・再構築(DX</t>
    <phoneticPr fontId="7"/>
  </si>
  <si>
    <t>９． その他</t>
    <phoneticPr fontId="2"/>
  </si>
  <si>
    <t>　１．活用している</t>
    <phoneticPr fontId="7"/>
  </si>
  <si>
    <t>２．活用を検討している</t>
    <phoneticPr fontId="2"/>
  </si>
  <si>
    <t>３．活用予定はないが、社内的な関心が高まっている</t>
    <rPh sb="2" eb="4">
      <t>カツヨウ</t>
    </rPh>
    <rPh sb="4" eb="6">
      <t>ヨテイ</t>
    </rPh>
    <rPh sb="11" eb="14">
      <t>シャナイテキ</t>
    </rPh>
    <rPh sb="15" eb="17">
      <t>カンシン</t>
    </rPh>
    <rPh sb="18" eb="19">
      <t>タカ</t>
    </rPh>
    <phoneticPr fontId="7"/>
  </si>
  <si>
    <t>４．活用予定はなく、関心も高まっていない</t>
    <phoneticPr fontId="2"/>
  </si>
  <si>
    <t>問８．イノベーション・知財</t>
    <phoneticPr fontId="5"/>
  </si>
  <si>
    <t>１．自動運転(Lv４以上)</t>
    <rPh sb="2" eb="4">
      <t>ジドウ</t>
    </rPh>
    <rPh sb="4" eb="6">
      <t>ウンテン</t>
    </rPh>
    <rPh sb="10" eb="12">
      <t>イジョウ</t>
    </rPh>
    <phoneticPr fontId="7"/>
  </si>
  <si>
    <t>２．ドローン　</t>
    <phoneticPr fontId="2"/>
  </si>
  <si>
    <t>３．eVTOL(空飛ぶクルマなど)</t>
    <rPh sb="8" eb="9">
      <t>ソラ</t>
    </rPh>
    <rPh sb="9" eb="10">
      <t>ト</t>
    </rPh>
    <phoneticPr fontId="7"/>
  </si>
  <si>
    <t>４．核融合</t>
    <rPh sb="2" eb="5">
      <t>カクユウゴウ</t>
    </rPh>
    <phoneticPr fontId="7"/>
  </si>
  <si>
    <t>５．汎用AI</t>
    <rPh sb="2" eb="4">
      <t>ハンヨウ</t>
    </rPh>
    <phoneticPr fontId="7"/>
  </si>
  <si>
    <t xml:space="preserve">６．水素関連(製鉄,電池など) </t>
    <rPh sb="2" eb="4">
      <t>スイソ</t>
    </rPh>
    <rPh sb="4" eb="6">
      <t>カンレン</t>
    </rPh>
    <rPh sb="7" eb="9">
      <t>セイテツ</t>
    </rPh>
    <rPh sb="10" eb="12">
      <t>デンチ</t>
    </rPh>
    <phoneticPr fontId="7"/>
  </si>
  <si>
    <t>７．再エネ(洋上風力など)</t>
    <rPh sb="2" eb="3">
      <t>サイ</t>
    </rPh>
    <rPh sb="6" eb="8">
      <t>ヨウジョウ</t>
    </rPh>
    <rPh sb="8" eb="10">
      <t>フウリョク</t>
    </rPh>
    <phoneticPr fontId="7"/>
  </si>
  <si>
    <t>８．量子コンピュータ　</t>
    <phoneticPr fontId="7"/>
  </si>
  <si>
    <t>９．ブロックチェーン</t>
    <phoneticPr fontId="7"/>
  </si>
  <si>
    <t>10．宇宙利用　</t>
    <rPh sb="3" eb="5">
      <t>ウチュウ</t>
    </rPh>
    <rPh sb="5" eb="7">
      <t>リヨウ</t>
    </rPh>
    <phoneticPr fontId="7"/>
  </si>
  <si>
    <t>12．ロボット・ヒューマノイド</t>
    <phoneticPr fontId="7"/>
  </si>
  <si>
    <t>13．６G</t>
    <phoneticPr fontId="2"/>
  </si>
  <si>
    <t>14．特にない</t>
    <phoneticPr fontId="7"/>
  </si>
  <si>
    <t>１．活用予定はなく、関心も高まっていない</t>
    <rPh sb="2" eb="4">
      <t>カツヨウ</t>
    </rPh>
    <rPh sb="4" eb="6">
      <t>ヨテイ</t>
    </rPh>
    <rPh sb="10" eb="12">
      <t>カンシン</t>
    </rPh>
    <rPh sb="13" eb="14">
      <t>タカ</t>
    </rPh>
    <phoneticPr fontId="7"/>
  </si>
  <si>
    <t>２．活用予定はないが、社内の関心は高まっている</t>
    <phoneticPr fontId="2"/>
  </si>
  <si>
    <t>３．活用を検討している</t>
    <rPh sb="2" eb="4">
      <t>カツヨウ</t>
    </rPh>
    <rPh sb="5" eb="7">
      <t>ケントウ</t>
    </rPh>
    <phoneticPr fontId="7"/>
  </si>
  <si>
    <t>４．社内で活用している</t>
    <rPh sb="2" eb="4">
      <t>シャナイ</t>
    </rPh>
    <rPh sb="5" eb="7">
      <t>カツヨウ</t>
    </rPh>
    <phoneticPr fontId="7"/>
  </si>
  <si>
    <t>５．経営層が関与している</t>
    <rPh sb="2" eb="4">
      <t>ケイエイ</t>
    </rPh>
    <rPh sb="4" eb="5">
      <t>ソウ</t>
    </rPh>
    <rPh sb="6" eb="8">
      <t>カンヨ</t>
    </rPh>
    <phoneticPr fontId="7"/>
  </si>
  <si>
    <t>６．IRに活用している</t>
    <phoneticPr fontId="2"/>
  </si>
  <si>
    <t>●</t>
    <phoneticPr fontId="2"/>
  </si>
  <si>
    <t xml:space="preserve">特別アンケート　企業行動に関する意識調査結果　２０２４年６月（大企業） 
</t>
    <phoneticPr fontId="5"/>
  </si>
  <si>
    <t xml:space="preserve">2024年6月25日（火）を期日として実施。 
</t>
    <rPh sb="11" eb="12">
      <t>カ</t>
    </rPh>
    <phoneticPr fontId="5"/>
  </si>
  <si>
    <t>2023・2024・2025年度　設備投資計画調査の対象企業</t>
    <rPh sb="14" eb="16">
      <t>ネンド</t>
    </rPh>
    <rPh sb="17" eb="19">
      <t>セツビ</t>
    </rPh>
    <rPh sb="19" eb="21">
      <t>トウシ</t>
    </rPh>
    <rPh sb="21" eb="23">
      <t>ケイカク</t>
    </rPh>
    <rPh sb="23" eb="25">
      <t>チョウサ</t>
    </rPh>
    <rPh sb="26" eb="28">
      <t>タイショウ</t>
    </rPh>
    <rPh sb="28" eb="30">
      <t>キギョウ</t>
    </rPh>
    <phoneticPr fontId="5"/>
  </si>
  <si>
    <t>（２）IoTや、AI(Chat GPTなど生成AIを含む)の活用状況についてご回答ください。</t>
    <phoneticPr fontId="5"/>
  </si>
  <si>
    <t>７．ジョブ型雇用の導入</t>
    <rPh sb="5" eb="6">
      <t>ガタ</t>
    </rPh>
    <rPh sb="6" eb="8">
      <t>コヨウ</t>
    </rPh>
    <rPh sb="9" eb="11">
      <t>ドウニュウ</t>
    </rPh>
    <phoneticPr fontId="7"/>
  </si>
  <si>
    <t>８．特にない</t>
    <phoneticPr fontId="7"/>
  </si>
  <si>
    <t>11．人間拡張(アバター・人工臓器など)</t>
    <rPh sb="3" eb="5">
      <t>ニンゲン</t>
    </rPh>
    <rPh sb="5" eb="7">
      <t>カクチョウ</t>
    </rPh>
    <rPh sb="13" eb="15">
      <t>ジンコウ</t>
    </rPh>
    <rPh sb="15" eb="17">
      <t>ゾウキ</t>
    </rPh>
    <phoneticPr fontId="7"/>
  </si>
  <si>
    <t>対　　象</t>
    <phoneticPr fontId="2"/>
  </si>
  <si>
    <r>
      <t>　回答状況</t>
    </r>
    <r>
      <rPr>
        <vertAlign val="superscript"/>
        <sz val="11"/>
        <color rgb="FF262626"/>
        <rFont val="ＭＳ Ｐゴシック"/>
        <family val="3"/>
        <charset val="128"/>
      </rPr>
      <t>※</t>
    </r>
    <r>
      <rPr>
        <sz val="11"/>
        <color rgb="FF262626"/>
        <rFont val="ＭＳ Ｐゴシック"/>
        <family val="3"/>
        <charset val="128"/>
      </rPr>
      <t>　　</t>
    </r>
  </si>
  <si>
    <t xml:space="preserve">大企業(資本金10億円以上) </t>
    <phoneticPr fontId="5"/>
  </si>
  <si>
    <t>939社</t>
    <phoneticPr fontId="5"/>
  </si>
  <si>
    <t>393社</t>
    <phoneticPr fontId="5"/>
  </si>
  <si>
    <t>546社</t>
    <phoneticPr fontId="5"/>
  </si>
  <si>
    <t>2,872社</t>
    <phoneticPr fontId="2"/>
  </si>
  <si>
    <t>（32.7％）</t>
    <phoneticPr fontId="5"/>
  </si>
  <si>
    <t>５.設問内容</t>
    <rPh sb="2" eb="4">
      <t>セツモン</t>
    </rPh>
    <rPh sb="4" eb="6">
      <t>ナイヨウ</t>
    </rPh>
    <phoneticPr fontId="5"/>
  </si>
  <si>
    <t>問１．事業全般</t>
    <phoneticPr fontId="2"/>
  </si>
  <si>
    <t>問２．国内設備投資(単体ベース)</t>
    <phoneticPr fontId="2"/>
  </si>
  <si>
    <t>問３．企業価値向上に向けた施策</t>
    <phoneticPr fontId="2"/>
  </si>
  <si>
    <t>問４．人的投資</t>
    <phoneticPr fontId="2"/>
  </si>
  <si>
    <t>問５．カーボンニュートラル、脱炭素社会実現に向けた取り組み</t>
    <phoneticPr fontId="2"/>
  </si>
  <si>
    <t>問６．グローバルサプライチェーンの見直し</t>
    <phoneticPr fontId="2"/>
  </si>
  <si>
    <t>問７．デジタル化</t>
    <phoneticPr fontId="2"/>
  </si>
  <si>
    <t>問８．イノベーション・知財</t>
    <phoneticPr fontId="2"/>
  </si>
  <si>
    <t>（注）なお、各ページの網掛けは、回答の多かった３つの選択肢を色の濃い順に表す。</t>
    <phoneticPr fontId="2"/>
  </si>
  <si>
    <t>（１）グローバルサプライチェーンの見直しを実施または検討している場合、その内容を</t>
    <phoneticPr fontId="5"/>
  </si>
  <si>
    <t>　　　ご回答ください(３つまでの複数回答)。</t>
    <phoneticPr fontId="2"/>
  </si>
  <si>
    <t>（１）2023年度国内設備投資の実績が当初計画を下回った場合、その理由をご回答ください。</t>
    <phoneticPr fontId="5"/>
  </si>
  <si>
    <t>(３つまでの複数回答)</t>
  </si>
  <si>
    <t>（９）資源循環への取り組みで注目している製品・部材・素材があればご回答ください。</t>
    <phoneticPr fontId="5"/>
  </si>
  <si>
    <t>（３つまでの複数回答）</t>
  </si>
  <si>
    <t>（２）経営・事業企画への活用としての特許など、知的資本データ分析の検討状況を</t>
    <phoneticPr fontId="5"/>
  </si>
  <si>
    <t xml:space="preserve"> ご回答ください(３つまでの複数選択)。</t>
    <phoneticPr fontId="2"/>
  </si>
  <si>
    <t>（１）カーボンニュートラルへの取り組みが加速することで想定される事業への影響を</t>
    <phoneticPr fontId="5"/>
  </si>
  <si>
    <t xml:space="preserve">     ご回答ください(３つまでの複数回答)。</t>
    <phoneticPr fontId="2"/>
  </si>
  <si>
    <t>（６）貴社におけるカーボンニュートラル達成に向けて必要な設備投資と研究開発費の</t>
    <phoneticPr fontId="5"/>
  </si>
  <si>
    <t xml:space="preserve"> 総額について概算をご回答ください。</t>
    <phoneticPr fontId="2"/>
  </si>
  <si>
    <t>（１）今後、貴社事業への影響が大きいと考えられる革新的技術についてご回答ください。</t>
    <phoneticPr fontId="5"/>
  </si>
  <si>
    <t>(３つまでの複数回答)</t>
    <phoneticPr fontId="2"/>
  </si>
  <si>
    <t>（２）M&amp;Aについて、「同意なき買収」に対するスタンスをご回答ください。</t>
    <phoneticPr fontId="5"/>
  </si>
  <si>
    <t>（１）不足している人材の種類(役職・職種・スキルなど)をご回答ください。</t>
    <phoneticPr fontId="5"/>
  </si>
  <si>
    <t>（３）人材獲得以外に取り組む人手不足への対応策についてご回答ください。</t>
    <phoneticPr fontId="5"/>
  </si>
  <si>
    <t>（４）貴社が取り組む人的投資についてご回答ください(３つまでの複数回答)。</t>
    <phoneticPr fontId="5"/>
  </si>
  <si>
    <t>（４）今年度の設備投資(単体)および研究開発(単体)の計画において、脱炭素に関連</t>
    <phoneticPr fontId="5"/>
  </si>
  <si>
    <t xml:space="preserve">     する比率をそれぞれご回答ください。</t>
    <phoneticPr fontId="2"/>
  </si>
  <si>
    <t>（５）脱炭素に関連する設備投資および研究開発の内容について、それぞれご回答ください。</t>
    <phoneticPr fontId="5"/>
  </si>
  <si>
    <t>（７）今後施行される規制・制度のうち、事業への影響が大きいものをご回答ください。</t>
    <phoneticPr fontId="5"/>
  </si>
  <si>
    <t>（３）国内外拠点における生産能力と研究開発活動（連結ベース）について、中長期的な見通しを</t>
    <phoneticPr fontId="5"/>
  </si>
  <si>
    <t>（３）With/Afterコロナにおける理想的な社員の出社率はおおよそ何割(0～10の数字)</t>
    <phoneticPr fontId="2"/>
  </si>
  <si>
    <t xml:space="preserve">    でしょうか。</t>
    <phoneticPr fontId="2"/>
  </si>
  <si>
    <t xml:space="preserve">  下記１～４よりご回答ください。</t>
    <phoneticPr fontId="2"/>
  </si>
  <si>
    <t>（１）事業の成長のために優先するのは、どのような投資ですか(優先順に３つまでの複数回答)。</t>
    <phoneticPr fontId="5"/>
  </si>
  <si>
    <t>-</t>
  </si>
  <si>
    <t>-</t>
    <phoneticPr fontId="2"/>
  </si>
  <si>
    <t>（　－　：　　回答僅少につき、非開示）</t>
    <rPh sb="9" eb="11">
      <t>キンショウ</t>
    </rPh>
    <phoneticPr fontId="2"/>
  </si>
  <si>
    <t>Ⅲ.　参　考</t>
    <rPh sb="3" eb="4">
      <t>サン</t>
    </rPh>
    <rPh sb="5" eb="6">
      <t>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</si>
</sst>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
  </numFmts>
  <fonts count="28">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游ゴシック"/>
      <family val="2"/>
      <charset val="128"/>
      <scheme val="minor"/>
    </font>
    <font>
      <sz val="11"/>
      <color theme="1"/>
      <name val="ＭＳ 明朝"/>
      <family val="1"/>
      <charset val="128"/>
    </font>
    <font>
      <sz val="6"/>
      <name val="游ゴシック"/>
      <family val="2"/>
      <charset val="128"/>
      <scheme val="minor"/>
    </font>
    <font>
      <b/>
      <sz val="14"/>
      <color theme="1"/>
      <name val="游ゴシック"/>
      <family val="3"/>
      <charset val="128"/>
      <scheme val="minor"/>
    </font>
    <font>
      <vertAlign val="superscript"/>
      <sz val="10"/>
      <color rgb="FF262626"/>
      <name val="ＭＳ 明朝"/>
      <family val="1"/>
      <charset val="128"/>
    </font>
    <font>
      <u/>
      <sz val="11"/>
      <color theme="10"/>
      <name val="游ゴシック"/>
      <family val="2"/>
      <charset val="128"/>
      <scheme val="minor"/>
    </font>
    <font>
      <sz val="11"/>
      <name val="游ゴシック"/>
      <family val="3"/>
      <charset val="128"/>
      <scheme val="minor"/>
    </font>
    <font>
      <sz val="11"/>
      <name val="ＭＳ Ｐゴシック"/>
      <family val="3"/>
      <charset val="128"/>
    </font>
    <font>
      <sz val="11"/>
      <color rgb="FF262626"/>
      <name val="ＭＳ Ｐゴシック"/>
      <family val="3"/>
      <charset val="128"/>
    </font>
    <font>
      <vertAlign val="superscript"/>
      <sz val="11"/>
      <color rgb="FF262626"/>
      <name val="ＭＳ Ｐゴシック"/>
      <family val="3"/>
      <charset val="128"/>
    </font>
    <font>
      <sz val="12"/>
      <color theme="1"/>
      <name val="ＭＳ Ｐゴシック"/>
      <family val="2"/>
      <charset val="128"/>
    </font>
    <font>
      <sz val="16"/>
      <color theme="1"/>
      <name val="ＭＳ Ｐゴシック"/>
      <family val="2"/>
      <charset val="128"/>
    </font>
    <font>
      <sz val="20"/>
      <color theme="1"/>
      <name val="ＭＳ Ｐゴシック"/>
      <family val="2"/>
      <charset val="128"/>
    </font>
    <font>
      <b/>
      <sz val="22"/>
      <color theme="1"/>
      <name val="游ゴシック"/>
      <family val="3"/>
      <charset val="128"/>
      <scheme val="minor"/>
    </font>
    <font>
      <sz val="18"/>
      <color theme="1"/>
      <name val="ＭＳ Ｐゴシック"/>
      <family val="2"/>
      <charset val="128"/>
    </font>
    <font>
      <sz val="18"/>
      <color theme="1"/>
      <name val="ＭＳ Ｐゴシック"/>
      <family val="3"/>
      <charset val="128"/>
    </font>
    <font>
      <sz val="14"/>
      <color theme="1"/>
      <name val="ＭＳ Ｐゴシック"/>
      <family val="2"/>
      <charset val="128"/>
    </font>
    <font>
      <sz val="22"/>
      <color theme="1"/>
      <name val="ＭＳ Ｐゴシック"/>
      <family val="2"/>
      <charset val="128"/>
    </font>
    <font>
      <sz val="14"/>
      <color theme="1"/>
      <name val="ＭＳ Ｐゴシック"/>
      <family val="3"/>
      <charset val="128"/>
    </font>
    <font>
      <sz val="16"/>
      <color theme="1"/>
      <name val="ＭＳ Ｐゴシック"/>
      <family val="3"/>
      <charset val="128"/>
    </font>
    <font>
      <sz val="27"/>
      <color theme="1"/>
      <name val="ＭＳ Ｐゴシック"/>
      <family val="3"/>
      <charset val="128"/>
    </font>
    <font>
      <sz val="14"/>
      <color rgb="FF000000"/>
      <name val="ＭＳ Ｐゴシック"/>
      <family val="3"/>
      <charset val="128"/>
    </font>
    <font>
      <b/>
      <sz val="16"/>
      <color theme="1"/>
      <name val="游ゴシック"/>
      <family val="3"/>
      <charset val="128"/>
      <scheme val="minor"/>
    </font>
    <font>
      <sz val="11"/>
      <color theme="1"/>
      <name val="ＭＳ Ｐゴシック"/>
      <family val="3"/>
      <charset val="128"/>
    </font>
    <font>
      <sz val="12"/>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C0D5F0"/>
        <bgColor indexed="64"/>
      </patternFill>
    </fill>
    <fill>
      <patternFill patternType="solid">
        <fgColor theme="4" tint="0.79998168889431442"/>
        <bgColor indexed="64"/>
      </patternFill>
    </fill>
  </fills>
  <borders count="43">
    <border>
      <left/>
      <right/>
      <top/>
      <bottom/>
      <diagonal/>
    </border>
    <border>
      <left/>
      <right/>
      <top style="medium">
        <color rgb="FF262626"/>
      </top>
      <bottom/>
      <diagonal/>
    </border>
    <border>
      <left/>
      <right style="medium">
        <color rgb="FF262626"/>
      </right>
      <top style="medium">
        <color rgb="FF262626"/>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rgb="FF262626"/>
      </right>
      <top/>
      <bottom style="medium">
        <color indexed="64"/>
      </bottom>
      <diagonal/>
    </border>
    <border>
      <left style="thin">
        <color rgb="FF262626"/>
      </left>
      <right style="thin">
        <color rgb="FF262626"/>
      </right>
      <top style="thin">
        <color rgb="FF262626"/>
      </top>
      <bottom style="thin">
        <color rgb="FF262626"/>
      </bottom>
      <diagonal/>
    </border>
    <border>
      <left style="thin">
        <color rgb="FF262626"/>
      </left>
      <right style="medium">
        <color rgb="FF262626"/>
      </right>
      <top style="thin">
        <color rgb="FF262626"/>
      </top>
      <bottom style="thin">
        <color rgb="FF262626"/>
      </bottom>
      <diagonal/>
    </border>
    <border>
      <left style="medium">
        <color rgb="FF262626"/>
      </left>
      <right style="medium">
        <color rgb="FF262626"/>
      </right>
      <top style="medium">
        <color indexed="64"/>
      </top>
      <bottom/>
      <diagonal/>
    </border>
    <border>
      <left style="medium">
        <color rgb="FF262626"/>
      </left>
      <right style="medium">
        <color rgb="FF262626"/>
      </right>
      <top/>
      <bottom style="medium">
        <color rgb="FF262626"/>
      </bottom>
      <diagonal/>
    </border>
    <border>
      <left/>
      <right/>
      <top/>
      <bottom style="medium">
        <color rgb="FF262626"/>
      </bottom>
      <diagonal/>
    </border>
    <border>
      <left style="thin">
        <color rgb="FF262626"/>
      </left>
      <right style="thin">
        <color rgb="FF262626"/>
      </right>
      <top/>
      <bottom style="medium">
        <color rgb="FF262626"/>
      </bottom>
      <diagonal/>
    </border>
    <border>
      <left/>
      <right style="medium">
        <color rgb="FF262626"/>
      </right>
      <top/>
      <bottom style="medium">
        <color rgb="FF262626"/>
      </bottom>
      <diagonal/>
    </border>
    <border>
      <left style="thin">
        <color rgb="FF262626"/>
      </left>
      <right style="thin">
        <color rgb="FF262626"/>
      </right>
      <top style="thin">
        <color rgb="FF262626"/>
      </top>
      <bottom/>
      <diagonal/>
    </border>
    <border>
      <left/>
      <right style="medium">
        <color rgb="FF262626"/>
      </right>
      <top style="thin">
        <color rgb="FF262626"/>
      </top>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cellStyleXfs>
  <cellXfs count="115">
    <xf numFmtId="0" fontId="0" fillId="0" borderId="0" xfId="0">
      <alignment vertical="center"/>
    </xf>
    <xf numFmtId="0" fontId="0" fillId="2" borderId="0" xfId="0" applyFill="1">
      <alignment vertical="center"/>
    </xf>
    <xf numFmtId="0" fontId="3" fillId="0" borderId="0" xfId="2">
      <alignment vertical="center"/>
    </xf>
    <xf numFmtId="0" fontId="4" fillId="0" borderId="0" xfId="2" applyFont="1">
      <alignment vertical="center"/>
    </xf>
    <xf numFmtId="0" fontId="4" fillId="0" borderId="0" xfId="2" applyFont="1" applyAlignment="1">
      <alignment horizontal="center" vertical="center"/>
    </xf>
    <xf numFmtId="0" fontId="6" fillId="0" borderId="0" xfId="2" applyFont="1">
      <alignment vertical="center"/>
    </xf>
    <xf numFmtId="0" fontId="3" fillId="0" borderId="0" xfId="2" applyAlignment="1">
      <alignment vertical="center" wrapText="1"/>
    </xf>
    <xf numFmtId="38" fontId="0" fillId="0" borderId="0" xfId="1" applyFont="1">
      <alignment vertical="center"/>
    </xf>
    <xf numFmtId="0" fontId="6" fillId="2" borderId="0" xfId="0" applyFont="1" applyFill="1">
      <alignment vertical="center"/>
    </xf>
    <xf numFmtId="0" fontId="0" fillId="2" borderId="0" xfId="0" applyFill="1" applyAlignment="1">
      <alignment horizontal="right" vertical="center"/>
    </xf>
    <xf numFmtId="0" fontId="0" fillId="4" borderId="3" xfId="0" applyFill="1" applyBorder="1">
      <alignment vertical="center"/>
    </xf>
    <xf numFmtId="38" fontId="0" fillId="4" borderId="4" xfId="1" applyFont="1" applyFill="1" applyBorder="1" applyAlignment="1">
      <alignment vertical="center" wrapText="1"/>
    </xf>
    <xf numFmtId="0" fontId="0" fillId="4" borderId="5" xfId="0" applyFill="1" applyBorder="1" applyAlignment="1">
      <alignment vertical="top" wrapText="1"/>
    </xf>
    <xf numFmtId="0" fontId="0" fillId="4" borderId="6" xfId="0" applyFill="1" applyBorder="1" applyAlignment="1">
      <alignment vertical="top" wrapText="1"/>
    </xf>
    <xf numFmtId="0" fontId="0" fillId="4" borderId="7" xfId="0" applyFill="1" applyBorder="1" applyAlignment="1">
      <alignment vertical="top" wrapText="1"/>
    </xf>
    <xf numFmtId="0" fontId="0" fillId="4" borderId="8" xfId="0" applyFill="1" applyBorder="1" applyAlignment="1">
      <alignment vertical="top" wrapText="1"/>
    </xf>
    <xf numFmtId="0" fontId="0" fillId="0" borderId="3" xfId="0" applyBorder="1">
      <alignment vertical="center"/>
    </xf>
    <xf numFmtId="38" fontId="0" fillId="0" borderId="9" xfId="1" applyFont="1" applyBorder="1">
      <alignment vertical="center"/>
    </xf>
    <xf numFmtId="176" fontId="0" fillId="0" borderId="5" xfId="1" applyNumberFormat="1" applyFont="1" applyBorder="1">
      <alignment vertical="center"/>
    </xf>
    <xf numFmtId="176" fontId="0" fillId="0" borderId="6" xfId="1" applyNumberFormat="1" applyFont="1" applyBorder="1">
      <alignment vertical="center"/>
    </xf>
    <xf numFmtId="176" fontId="0" fillId="0" borderId="7" xfId="1" applyNumberFormat="1" applyFont="1" applyBorder="1">
      <alignment vertical="center"/>
    </xf>
    <xf numFmtId="176" fontId="0" fillId="0" borderId="8" xfId="1" applyNumberFormat="1" applyFont="1" applyBorder="1">
      <alignment vertical="center"/>
    </xf>
    <xf numFmtId="0" fontId="0" fillId="0" borderId="10" xfId="0" applyBorder="1">
      <alignment vertical="center"/>
    </xf>
    <xf numFmtId="38" fontId="0" fillId="0" borderId="11" xfId="1" applyFont="1" applyBorder="1">
      <alignment vertical="center"/>
    </xf>
    <xf numFmtId="176" fontId="0" fillId="0" borderId="12" xfId="1" applyNumberFormat="1" applyFont="1" applyBorder="1">
      <alignment vertical="center"/>
    </xf>
    <xf numFmtId="176" fontId="0" fillId="0" borderId="13" xfId="1" applyNumberFormat="1" applyFont="1" applyBorder="1">
      <alignment vertical="center"/>
    </xf>
    <xf numFmtId="176" fontId="0" fillId="0" borderId="14" xfId="1" applyNumberFormat="1" applyFont="1" applyBorder="1">
      <alignment vertical="center"/>
    </xf>
    <xf numFmtId="176" fontId="0" fillId="0" borderId="15" xfId="1" applyNumberFormat="1" applyFont="1" applyBorder="1">
      <alignment vertical="center"/>
    </xf>
    <xf numFmtId="0" fontId="0" fillId="0" borderId="16" xfId="0" applyBorder="1">
      <alignment vertical="center"/>
    </xf>
    <xf numFmtId="38" fontId="0" fillId="0" borderId="17" xfId="1" applyFont="1" applyBorder="1">
      <alignment vertical="center"/>
    </xf>
    <xf numFmtId="176" fontId="0" fillId="0" borderId="18" xfId="1" applyNumberFormat="1" applyFont="1" applyBorder="1">
      <alignment vertical="center"/>
    </xf>
    <xf numFmtId="176" fontId="0" fillId="0" borderId="19" xfId="1" applyNumberFormat="1" applyFont="1" applyBorder="1">
      <alignment vertical="center"/>
    </xf>
    <xf numFmtId="176" fontId="0" fillId="0" borderId="20" xfId="1" applyNumberFormat="1" applyFont="1" applyBorder="1">
      <alignment vertical="center"/>
    </xf>
    <xf numFmtId="176" fontId="0" fillId="0" borderId="21" xfId="1" applyNumberFormat="1" applyFont="1" applyBorder="1">
      <alignment vertical="center"/>
    </xf>
    <xf numFmtId="0" fontId="0" fillId="0" borderId="22" xfId="0" applyBorder="1">
      <alignment vertical="center"/>
    </xf>
    <xf numFmtId="38" fontId="0" fillId="0" borderId="23" xfId="1" applyFont="1" applyBorder="1">
      <alignment vertical="center"/>
    </xf>
    <xf numFmtId="176" fontId="0" fillId="0" borderId="24" xfId="1" applyNumberFormat="1" applyFont="1" applyBorder="1">
      <alignment vertical="center"/>
    </xf>
    <xf numFmtId="176" fontId="0" fillId="0" borderId="25" xfId="1" applyNumberFormat="1" applyFont="1" applyBorder="1">
      <alignment vertical="center"/>
    </xf>
    <xf numFmtId="176" fontId="0" fillId="0" borderId="26" xfId="1" applyNumberFormat="1" applyFont="1" applyBorder="1">
      <alignment vertical="center"/>
    </xf>
    <xf numFmtId="176" fontId="0" fillId="0" borderId="27" xfId="1" applyNumberFormat="1" applyFont="1" applyBorder="1">
      <alignment vertical="center"/>
    </xf>
    <xf numFmtId="0" fontId="9" fillId="0" borderId="29" xfId="0" applyFont="1" applyBorder="1">
      <alignment vertical="center"/>
    </xf>
    <xf numFmtId="177" fontId="9" fillId="0" borderId="30" xfId="0" applyNumberFormat="1" applyFont="1" applyBorder="1">
      <alignment vertical="center"/>
    </xf>
    <xf numFmtId="0" fontId="9" fillId="0" borderId="31" xfId="0" applyFont="1" applyBorder="1">
      <alignment vertical="center"/>
    </xf>
    <xf numFmtId="0" fontId="10" fillId="4" borderId="29" xfId="0" applyFont="1" applyFill="1" applyBorder="1" applyAlignment="1">
      <alignment horizontal="center" vertical="top" wrapText="1"/>
    </xf>
    <xf numFmtId="0" fontId="10" fillId="4" borderId="30" xfId="0" applyFont="1" applyFill="1" applyBorder="1" applyAlignment="1">
      <alignment vertical="top" wrapText="1"/>
    </xf>
    <xf numFmtId="0" fontId="10" fillId="4" borderId="31" xfId="0" applyFont="1" applyFill="1" applyBorder="1" applyAlignment="1">
      <alignment horizontal="center" vertical="top" wrapText="1"/>
    </xf>
    <xf numFmtId="0" fontId="0" fillId="4" borderId="5" xfId="0" applyFill="1" applyBorder="1" applyAlignment="1">
      <alignment vertical="center" wrapText="1"/>
    </xf>
    <xf numFmtId="177" fontId="0" fillId="0" borderId="5" xfId="0" applyNumberFormat="1" applyBorder="1">
      <alignment vertical="center"/>
    </xf>
    <xf numFmtId="177" fontId="0" fillId="0" borderId="6" xfId="0" applyNumberFormat="1" applyBorder="1">
      <alignment vertical="center"/>
    </xf>
    <xf numFmtId="177" fontId="0" fillId="0" borderId="12" xfId="0" applyNumberFormat="1" applyBorder="1">
      <alignment vertical="center"/>
    </xf>
    <xf numFmtId="177" fontId="0" fillId="0" borderId="13" xfId="0" applyNumberFormat="1" applyBorder="1">
      <alignment vertical="center"/>
    </xf>
    <xf numFmtId="177" fontId="0" fillId="0" borderId="18" xfId="0" applyNumberFormat="1" applyBorder="1">
      <alignment vertical="center"/>
    </xf>
    <xf numFmtId="177" fontId="0" fillId="0" borderId="19" xfId="0" applyNumberFormat="1" applyBorder="1">
      <alignment vertical="center"/>
    </xf>
    <xf numFmtId="176" fontId="0" fillId="0" borderId="21" xfId="1" applyNumberFormat="1" applyFont="1" applyBorder="1" applyAlignment="1">
      <alignment horizontal="righ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4" xfId="0" applyNumberFormat="1" applyBorder="1">
      <alignment vertical="center"/>
    </xf>
    <xf numFmtId="177" fontId="0" fillId="0" borderId="25" xfId="0" applyNumberFormat="1" applyBorder="1">
      <alignment vertical="center"/>
    </xf>
    <xf numFmtId="176" fontId="0" fillId="0" borderId="27" xfId="1" applyNumberFormat="1" applyFont="1" applyBorder="1" applyAlignment="1">
      <alignment horizontal="right" vertical="center"/>
    </xf>
    <xf numFmtId="0" fontId="0" fillId="4" borderId="4" xfId="0" applyFill="1" applyBorder="1" applyAlignment="1">
      <alignment vertical="center" wrapText="1"/>
    </xf>
    <xf numFmtId="0" fontId="0" fillId="0" borderId="9" xfId="0" applyBorder="1">
      <alignment vertical="center"/>
    </xf>
    <xf numFmtId="176" fontId="0" fillId="0" borderId="3" xfId="1" applyNumberFormat="1" applyFont="1" applyBorder="1">
      <alignment vertical="center"/>
    </xf>
    <xf numFmtId="0" fontId="0" fillId="0" borderId="11" xfId="0" applyBorder="1">
      <alignment vertical="center"/>
    </xf>
    <xf numFmtId="0" fontId="0" fillId="0" borderId="17" xfId="0" applyBorder="1">
      <alignment vertical="center"/>
    </xf>
    <xf numFmtId="0" fontId="0" fillId="0" borderId="23" xfId="0" applyBorder="1">
      <alignment vertical="center"/>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11" fillId="3" borderId="33" xfId="2" applyFont="1" applyFill="1" applyBorder="1" applyAlignment="1">
      <alignment horizontal="center" vertical="center" wrapText="1" readingOrder="1"/>
    </xf>
    <xf numFmtId="0" fontId="11" fillId="3" borderId="34" xfId="2" applyFont="1" applyFill="1" applyBorder="1" applyAlignment="1">
      <alignment horizontal="center" vertical="center" wrapText="1" readingOrder="1"/>
    </xf>
    <xf numFmtId="0" fontId="11" fillId="3" borderId="35" xfId="2" applyFont="1" applyFill="1" applyBorder="1" applyAlignment="1">
      <alignment horizontal="center" vertical="center" wrapText="1" readingOrder="1"/>
    </xf>
    <xf numFmtId="0" fontId="11" fillId="2" borderId="36" xfId="2" applyFont="1" applyFill="1" applyBorder="1" applyAlignment="1">
      <alignment horizontal="center" vertical="center" readingOrder="1"/>
    </xf>
    <xf numFmtId="0" fontId="11" fillId="2" borderId="0" xfId="2" applyFont="1" applyFill="1" applyAlignment="1">
      <alignment horizontal="center" vertical="center" wrapText="1" readingOrder="1"/>
    </xf>
    <xf numFmtId="0" fontId="11" fillId="2" borderId="37" xfId="2" applyFont="1" applyFill="1" applyBorder="1" applyAlignment="1">
      <alignment horizontal="center" vertical="center" wrapText="1" readingOrder="1"/>
    </xf>
    <xf numFmtId="49" fontId="11" fillId="2" borderId="38" xfId="2" applyNumberFormat="1" applyFont="1" applyFill="1" applyBorder="1" applyAlignment="1">
      <alignment horizontal="center" vertical="center" wrapText="1" readingOrder="1"/>
    </xf>
    <xf numFmtId="0" fontId="1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6" fillId="2" borderId="0" xfId="0" applyFont="1" applyFill="1">
      <alignment vertical="center"/>
    </xf>
    <xf numFmtId="0" fontId="17" fillId="2" borderId="0" xfId="0" applyFont="1" applyFill="1">
      <alignment vertical="center"/>
    </xf>
    <xf numFmtId="0" fontId="18" fillId="2" borderId="0" xfId="0" applyFont="1" applyFill="1">
      <alignment vertical="center"/>
    </xf>
    <xf numFmtId="0" fontId="18" fillId="0" borderId="0" xfId="0" applyFont="1">
      <alignment vertical="center"/>
    </xf>
    <xf numFmtId="0" fontId="19" fillId="2" borderId="0" xfId="0" applyFont="1" applyFill="1">
      <alignment vertical="center"/>
    </xf>
    <xf numFmtId="0" fontId="20" fillId="2" borderId="0" xfId="0" applyFont="1" applyFill="1">
      <alignment vertical="center"/>
    </xf>
    <xf numFmtId="0" fontId="21" fillId="2" borderId="0" xfId="0" applyFont="1" applyFill="1">
      <alignment vertical="center"/>
    </xf>
    <xf numFmtId="0" fontId="21" fillId="2" borderId="0" xfId="0" applyFont="1" applyFill="1" applyAlignment="1">
      <alignment horizontal="right" vertical="center"/>
    </xf>
    <xf numFmtId="0" fontId="22" fillId="2" borderId="0" xfId="0" applyFont="1" applyFill="1">
      <alignment vertical="center"/>
    </xf>
    <xf numFmtId="0" fontId="23" fillId="2" borderId="0" xfId="0" applyFont="1" applyFill="1">
      <alignment vertical="center"/>
    </xf>
    <xf numFmtId="0" fontId="23" fillId="0" borderId="0" xfId="0" applyFont="1">
      <alignment vertical="center"/>
    </xf>
    <xf numFmtId="0" fontId="22" fillId="2" borderId="0" xfId="0" applyFont="1" applyFill="1" applyAlignment="1">
      <alignment horizontal="right" vertical="center"/>
    </xf>
    <xf numFmtId="0" fontId="15" fillId="2" borderId="0" xfId="0" applyFont="1" applyFill="1" applyAlignment="1">
      <alignment horizontal="right" vertical="center"/>
    </xf>
    <xf numFmtId="0" fontId="24" fillId="0" borderId="0" xfId="0" applyFont="1">
      <alignment vertical="center"/>
    </xf>
    <xf numFmtId="176" fontId="0" fillId="0" borderId="6" xfId="1" applyNumberFormat="1" applyFont="1" applyBorder="1" applyAlignment="1">
      <alignment horizontal="center" vertical="center"/>
    </xf>
    <xf numFmtId="176" fontId="0" fillId="0" borderId="13" xfId="1" applyNumberFormat="1" applyFont="1" applyBorder="1" applyAlignment="1">
      <alignment horizontal="center" vertical="center"/>
    </xf>
    <xf numFmtId="176" fontId="0" fillId="0" borderId="19" xfId="1" applyNumberFormat="1" applyFont="1" applyBorder="1" applyAlignment="1">
      <alignment horizontal="center" vertical="center"/>
    </xf>
    <xf numFmtId="176" fontId="0" fillId="0" borderId="25" xfId="1" applyNumberFormat="1" applyFont="1" applyBorder="1" applyAlignment="1">
      <alignment horizontal="center" vertical="center"/>
    </xf>
    <xf numFmtId="0" fontId="0" fillId="0" borderId="0" xfId="0" applyFill="1">
      <alignment vertical="center"/>
    </xf>
    <xf numFmtId="0" fontId="25" fillId="2" borderId="0" xfId="0" applyFont="1" applyFill="1">
      <alignment vertical="center"/>
    </xf>
    <xf numFmtId="0" fontId="14" fillId="0" borderId="0" xfId="0" applyFont="1" applyFill="1">
      <alignment vertical="center"/>
    </xf>
    <xf numFmtId="0" fontId="27" fillId="0" borderId="0" xfId="2" applyFont="1">
      <alignment vertical="center"/>
    </xf>
    <xf numFmtId="0" fontId="26" fillId="0" borderId="0" xfId="2" applyFont="1">
      <alignment vertical="center"/>
    </xf>
    <xf numFmtId="0" fontId="26" fillId="0" borderId="0" xfId="2" applyFont="1" applyAlignment="1">
      <alignment vertical="center" wrapText="1"/>
    </xf>
    <xf numFmtId="0" fontId="26" fillId="0" borderId="0" xfId="2" applyFont="1" applyAlignment="1">
      <alignment horizontal="left" vertical="center"/>
    </xf>
    <xf numFmtId="0" fontId="11" fillId="2" borderId="41" xfId="2" applyFont="1" applyFill="1" applyBorder="1" applyAlignment="1">
      <alignment horizontal="center" readingOrder="1"/>
    </xf>
    <xf numFmtId="0" fontId="11" fillId="2" borderId="42" xfId="2" applyFont="1" applyFill="1" applyBorder="1" applyAlignment="1">
      <alignment horizontal="center" readingOrder="1"/>
    </xf>
    <xf numFmtId="0" fontId="11" fillId="2" borderId="39" xfId="2" applyFont="1" applyFill="1" applyBorder="1" applyAlignment="1">
      <alignment horizontal="center" vertical="center" readingOrder="1"/>
    </xf>
    <xf numFmtId="0" fontId="11" fillId="2" borderId="40" xfId="2" applyFont="1" applyFill="1" applyBorder="1" applyAlignment="1">
      <alignment horizontal="center" vertical="center" readingOrder="1"/>
    </xf>
    <xf numFmtId="0" fontId="4" fillId="0" borderId="0" xfId="2" applyFont="1" applyAlignment="1">
      <alignment horizontal="center" vertical="center"/>
    </xf>
    <xf numFmtId="0" fontId="11" fillId="3" borderId="4" xfId="2" applyFont="1" applyFill="1" applyBorder="1" applyAlignment="1">
      <alignment horizontal="center" vertical="center" wrapText="1" readingOrder="1"/>
    </xf>
    <xf numFmtId="0" fontId="11" fillId="3" borderId="32" xfId="2" applyFont="1" applyFill="1" applyBorder="1" applyAlignment="1">
      <alignment horizontal="center" vertical="center" wrapText="1" readingOrder="1"/>
    </xf>
    <xf numFmtId="0" fontId="11" fillId="3" borderId="1" xfId="2" applyFont="1" applyFill="1" applyBorder="1" applyAlignment="1">
      <alignment horizontal="left" vertical="center" wrapText="1" readingOrder="1"/>
    </xf>
    <xf numFmtId="0" fontId="11" fillId="3" borderId="2" xfId="2" applyFont="1" applyFill="1" applyBorder="1" applyAlignment="1">
      <alignment horizontal="left" vertical="center" wrapText="1" readingOrder="1"/>
    </xf>
    <xf numFmtId="0" fontId="10" fillId="4" borderId="3"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9" fillId="0" borderId="3" xfId="0" applyFont="1" applyBorder="1" applyAlignment="1">
      <alignment horizontal="left" vertical="center"/>
    </xf>
    <xf numFmtId="0" fontId="9" fillId="0" borderId="28" xfId="0" applyFont="1" applyBorder="1" applyAlignment="1">
      <alignment horizontal="left" vertical="center"/>
    </xf>
  </cellXfs>
  <cellStyles count="4">
    <cellStyle name="ハイパーリンク 2" xfId="3" xr:uid="{BD8B435B-7B0B-480A-A5E6-A686B2EF2797}"/>
    <cellStyle name="桁区切り" xfId="1" builtinId="6"/>
    <cellStyle name="標準" xfId="0" builtinId="0"/>
    <cellStyle name="標準 2" xfId="2" xr:uid="{F4C6215D-2876-476F-8F57-5D8B6B55F9CD}"/>
  </cellStyles>
  <dxfs count="153">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574339</xdr:colOff>
      <xdr:row>3</xdr:row>
      <xdr:rowOff>28155</xdr:rowOff>
    </xdr:to>
    <xdr:pic>
      <xdr:nvPicPr>
        <xdr:cNvPr id="2" name="図 1">
          <a:extLst>
            <a:ext uri="{FF2B5EF4-FFF2-40B4-BE49-F238E27FC236}">
              <a16:creationId xmlns:a16="http://schemas.microsoft.com/office/drawing/2014/main" id="{3FF3A8AB-3F46-498F-B647-1FD01489BA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1450"/>
          <a:ext cx="1260139" cy="504405"/>
        </a:xfrm>
        <a:prstGeom prst="rect">
          <a:avLst/>
        </a:prstGeom>
      </xdr:spPr>
    </xdr:pic>
    <xdr:clientData/>
  </xdr:twoCellAnchor>
  <xdr:twoCellAnchor>
    <xdr:from>
      <xdr:col>0</xdr:col>
      <xdr:colOff>666750</xdr:colOff>
      <xdr:row>9</xdr:row>
      <xdr:rowOff>38100</xdr:rowOff>
    </xdr:from>
    <xdr:to>
      <xdr:col>8</xdr:col>
      <xdr:colOff>85725</xdr:colOff>
      <xdr:row>18</xdr:row>
      <xdr:rowOff>0</xdr:rowOff>
    </xdr:to>
    <xdr:sp macro="" textlink="">
      <xdr:nvSpPr>
        <xdr:cNvPr id="3" name="Text Box 1">
          <a:extLst>
            <a:ext uri="{FF2B5EF4-FFF2-40B4-BE49-F238E27FC236}">
              <a16:creationId xmlns:a16="http://schemas.microsoft.com/office/drawing/2014/main" id="{BBFE2187-F721-4887-97DF-DC868631185E}"/>
            </a:ext>
          </a:extLst>
        </xdr:cNvPr>
        <xdr:cNvSpPr txBox="1">
          <a:spLocks noChangeArrowheads="1"/>
        </xdr:cNvSpPr>
      </xdr:nvSpPr>
      <xdr:spPr bwMode="auto">
        <a:xfrm>
          <a:off x="666750" y="1581150"/>
          <a:ext cx="5819775" cy="1504950"/>
        </a:xfrm>
        <a:prstGeom prst="rect">
          <a:avLst/>
        </a:prstGeom>
        <a:noFill/>
        <a:ln w="34925" cmpd="dbl">
          <a:solidFill>
            <a:schemeClr val="tx1"/>
          </a:solidFill>
          <a:miter lim="800000"/>
          <a:headEnd/>
          <a:tailEnd/>
        </a:ln>
        <a:effectLst/>
      </xdr:spPr>
      <xdr:txBody>
        <a:bodyPr wrap="square" lIns="97500" tIns="206700" rIns="97500" bIns="20670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Aft>
              <a:spcPts val="2400"/>
            </a:spcAft>
            <a:defRPr sz="1000"/>
          </a:pPr>
          <a:r>
            <a:rPr lang="ja-JP" altLang="en-US" sz="1600">
              <a:solidFill>
                <a:srgbClr val="000000"/>
              </a:solidFill>
              <a:latin typeface="ＭＳ Ｐゴシック" panose="020B0600070205080204" pitchFamily="50" charset="-128"/>
              <a:ea typeface="ＭＳ Ｐゴシック" panose="020B0600070205080204" pitchFamily="50" charset="-128"/>
            </a:rPr>
            <a:t>　　　　</a:t>
          </a:r>
          <a:r>
            <a:rPr lang="en-US" altLang="ja-JP" sz="1600">
              <a:solidFill>
                <a:srgbClr val="000000"/>
              </a:solidFill>
              <a:latin typeface="ＭＳ Ｐゴシック" panose="020B0600070205080204" pitchFamily="50" charset="-128"/>
              <a:ea typeface="ＭＳ Ｐゴシック" panose="020B0600070205080204" pitchFamily="50" charset="-128"/>
            </a:rPr>
            <a:t>2024</a:t>
          </a:r>
          <a:r>
            <a:rPr lang="ja-JP" altLang="en-US" sz="1600">
              <a:solidFill>
                <a:srgbClr val="000000"/>
              </a:solidFill>
              <a:latin typeface="ＭＳ Ｐゴシック" panose="020B0600070205080204" pitchFamily="50" charset="-128"/>
              <a:ea typeface="ＭＳ Ｐゴシック" panose="020B0600070205080204" pitchFamily="50" charset="-128"/>
            </a:rPr>
            <a:t>年度設備投資計画調査　特別アンケート　</a:t>
          </a:r>
        </a:p>
        <a:p>
          <a:pPr algn="ctr">
            <a:lnSpc>
              <a:spcPts val="1733"/>
            </a:lnSpc>
            <a:spcAft>
              <a:spcPts val="1300"/>
            </a:spcAft>
            <a:defRPr sz="1000"/>
          </a:pPr>
          <a:r>
            <a:rPr lang="ja-JP" altLang="en-US" sz="1600">
              <a:solidFill>
                <a:srgbClr val="000000"/>
              </a:solidFill>
              <a:latin typeface="ＭＳ Ｐゴシック" panose="020B0600070205080204" pitchFamily="50" charset="-128"/>
              <a:ea typeface="ＭＳ Ｐゴシック" panose="020B0600070205080204" pitchFamily="50" charset="-128"/>
            </a:rPr>
            <a:t>　企業行動に関する意識調査結果（大企業）</a:t>
          </a:r>
          <a:endParaRPr lang="en-US" altLang="ja-JP" sz="160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304800</xdr:colOff>
      <xdr:row>0</xdr:row>
      <xdr:rowOff>19050</xdr:rowOff>
    </xdr:from>
    <xdr:to>
      <xdr:col>8</xdr:col>
      <xdr:colOff>676275</xdr:colOff>
      <xdr:row>6</xdr:row>
      <xdr:rowOff>97804</xdr:rowOff>
    </xdr:to>
    <xdr:sp macro="" textlink="">
      <xdr:nvSpPr>
        <xdr:cNvPr id="4" name="Rectangle 2">
          <a:extLst>
            <a:ext uri="{FF2B5EF4-FFF2-40B4-BE49-F238E27FC236}">
              <a16:creationId xmlns:a16="http://schemas.microsoft.com/office/drawing/2014/main" id="{2F3A82D2-B7AF-498F-8507-FD7B39362799}"/>
            </a:ext>
          </a:extLst>
        </xdr:cNvPr>
        <xdr:cNvSpPr>
          <a:spLocks noChangeArrowheads="1"/>
        </xdr:cNvSpPr>
      </xdr:nvSpPr>
      <xdr:spPr bwMode="auto">
        <a:xfrm>
          <a:off x="4257675" y="19050"/>
          <a:ext cx="2428875" cy="1107454"/>
        </a:xfrm>
        <a:prstGeom prst="rect">
          <a:avLst/>
        </a:prstGeom>
        <a:noFill/>
        <a:ln w="9525" algn="ctr">
          <a:noFill/>
          <a:miter lim="800000"/>
          <a:headEnd/>
          <a:tailEnd/>
        </a:ln>
        <a:effectLst/>
      </xdr:spPr>
      <xdr:txBody>
        <a:bodyPr wrap="square" lIns="216000" tIns="49530" rIns="99060" bIns="4953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dist">
            <a:lnSpc>
              <a:spcPts val="1408"/>
            </a:lnSpc>
            <a:defRPr sz="1000"/>
          </a:pPr>
          <a:r>
            <a:rPr lang="en-US" altLang="ja-JP" sz="1200">
              <a:latin typeface="ＭＳ ゴシック" panose="020B0609070205080204" pitchFamily="49" charset="-128"/>
              <a:ea typeface="ＭＳ ゴシック" panose="020B0609070205080204" pitchFamily="49" charset="-128"/>
            </a:rPr>
            <a:t>2024</a:t>
          </a:r>
          <a:r>
            <a:rPr lang="ja-JP" altLang="en-US" sz="1200">
              <a:latin typeface="ＭＳ ゴシック" panose="020B0609070205080204" pitchFamily="49" charset="-128"/>
              <a:ea typeface="ＭＳ ゴシック" panose="020B0609070205080204" pitchFamily="49" charset="-128"/>
            </a:rPr>
            <a:t>年8月</a:t>
          </a:r>
          <a:r>
            <a:rPr lang="en-US" altLang="ja-JP" sz="1200">
              <a:latin typeface="ＭＳ ゴシック" panose="020B0609070205080204" pitchFamily="49" charset="-128"/>
              <a:ea typeface="ＭＳ ゴシック" panose="020B0609070205080204" pitchFamily="49" charset="-128"/>
            </a:rPr>
            <a:t>6</a:t>
          </a:r>
          <a:r>
            <a:rPr lang="ja-JP" altLang="en-US" sz="1200">
              <a:latin typeface="ＭＳ ゴシック" panose="020B0609070205080204" pitchFamily="49" charset="-128"/>
              <a:ea typeface="ＭＳ ゴシック" panose="020B0609070205080204" pitchFamily="49" charset="-128"/>
            </a:rPr>
            <a:t>日</a:t>
          </a:r>
          <a:endParaRPr lang="en-US" altLang="ja-JP" sz="1200">
            <a:latin typeface="ＭＳ ゴシック" panose="020B0609070205080204" pitchFamily="49" charset="-128"/>
            <a:ea typeface="ＭＳ ゴシック" panose="020B0609070205080204" pitchFamily="49" charset="-128"/>
          </a:endParaRPr>
        </a:p>
        <a:p>
          <a:pPr algn="dist">
            <a:lnSpc>
              <a:spcPts val="1408"/>
            </a:lnSpc>
            <a:defRPr sz="1000"/>
          </a:pPr>
          <a:r>
            <a:rPr lang="ja-JP" altLang="en-US" sz="1200">
              <a:latin typeface="ＭＳ ゴシック" panose="020B0609070205080204" pitchFamily="49" charset="-128"/>
              <a:ea typeface="ＭＳ ゴシック" panose="020B0609070205080204" pitchFamily="49" charset="-128"/>
            </a:rPr>
            <a:t>株式会社日本政策投資銀行</a:t>
          </a:r>
          <a:endParaRPr lang="en-US" altLang="ja-JP" sz="1200">
            <a:latin typeface="ＭＳ ゴシック" panose="020B0609070205080204" pitchFamily="49" charset="-128"/>
            <a:ea typeface="ＭＳ ゴシック" panose="020B0609070205080204" pitchFamily="49" charset="-128"/>
          </a:endParaRPr>
        </a:p>
        <a:p>
          <a:pPr algn="dist">
            <a:lnSpc>
              <a:spcPts val="1408"/>
            </a:lnSpc>
            <a:defRPr sz="1000"/>
          </a:pPr>
          <a:r>
            <a:rPr lang="ja-JP" altLang="en-US" sz="1200">
              <a:latin typeface="ＭＳ ゴシック" panose="020B0609070205080204" pitchFamily="49" charset="-128"/>
              <a:ea typeface="ＭＳ ゴシック" panose="020B0609070205080204" pitchFamily="49" charset="-128"/>
            </a:rPr>
            <a:t>産業調査部</a:t>
          </a:r>
        </a:p>
        <a:p>
          <a:pPr algn="dist">
            <a:lnSpc>
              <a:spcPts val="1408"/>
            </a:lnSpc>
            <a:defRPr sz="1000"/>
          </a:pPr>
          <a:endParaRPr lang="ja-JP" altLang="en-US" sz="1137">
            <a:solidFill>
              <a:srgbClr val="000000"/>
            </a:solidFill>
            <a:latin typeface="ＭＳ 明朝" panose="02020609040205080304" pitchFamily="17" charset="-128"/>
            <a:ea typeface="ＭＳ 明朝" panose="02020609040205080304" pitchFamily="17" charset="-128"/>
            <a:cs typeface="Times New Roman"/>
          </a:endParaRPr>
        </a:p>
      </xdr:txBody>
    </xdr:sp>
    <xdr:clientData/>
  </xdr:twoCellAnchor>
  <xdr:twoCellAnchor>
    <xdr:from>
      <xdr:col>0</xdr:col>
      <xdr:colOff>609600</xdr:colOff>
      <xdr:row>48</xdr:row>
      <xdr:rowOff>104775</xdr:rowOff>
    </xdr:from>
    <xdr:to>
      <xdr:col>8</xdr:col>
      <xdr:colOff>28575</xdr:colOff>
      <xdr:row>54</xdr:row>
      <xdr:rowOff>123825</xdr:rowOff>
    </xdr:to>
    <xdr:sp macro="" textlink="">
      <xdr:nvSpPr>
        <xdr:cNvPr id="5" name="Title Placeholder 1">
          <a:extLst>
            <a:ext uri="{FF2B5EF4-FFF2-40B4-BE49-F238E27FC236}">
              <a16:creationId xmlns:a16="http://schemas.microsoft.com/office/drawing/2014/main" id="{FBC40B8E-4962-4BD8-8C11-73B7C1AB467B}"/>
            </a:ext>
          </a:extLst>
        </xdr:cNvPr>
        <xdr:cNvSpPr txBox="1">
          <a:spLocks/>
        </xdr:cNvSpPr>
      </xdr:nvSpPr>
      <xdr:spPr>
        <a:xfrm>
          <a:off x="609600" y="8334375"/>
          <a:ext cx="5819775" cy="1047750"/>
        </a:xfrm>
        <a:prstGeom prst="rect">
          <a:avLst/>
        </a:prstGeom>
        <a:ln>
          <a:solidFill>
            <a:schemeClr val="tx1"/>
          </a:solidFill>
        </a:ln>
      </xdr:spPr>
      <xdr:txBody>
        <a:bodyPr vert="horz" wrap="square" lIns="91440" tIns="45720" rIns="91440" bIns="45720" rtlCol="0" anchor="ctr">
          <a:norm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1200">
              <a:latin typeface="ＭＳ 明朝" panose="02020609040205080304" pitchFamily="17" charset="-128"/>
              <a:ea typeface="ＭＳ 明朝" panose="02020609040205080304" pitchFamily="17" charset="-128"/>
            </a:rPr>
            <a:t>‐</a:t>
          </a:r>
          <a:r>
            <a:rPr lang="ja-JP" altLang="en-US" sz="1200">
              <a:latin typeface="ＭＳ 明朝" panose="02020609040205080304" pitchFamily="17" charset="-128"/>
              <a:ea typeface="ＭＳ 明朝" panose="02020609040205080304" pitchFamily="17" charset="-128"/>
            </a:rPr>
            <a:t>お問い合わせ先</a:t>
          </a:r>
          <a:r>
            <a:rPr lang="en-US" altLang="ja-JP" sz="1200">
              <a:latin typeface="ＭＳ 明朝" panose="02020609040205080304" pitchFamily="17" charset="-128"/>
              <a:ea typeface="ＭＳ 明朝" panose="02020609040205080304" pitchFamily="17" charset="-128"/>
            </a:rPr>
            <a:t>‐</a:t>
          </a:r>
        </a:p>
        <a:p>
          <a:pPr algn="ctr"/>
          <a:endParaRPr lang="en-US" altLang="ja-JP" sz="1200">
            <a:latin typeface="ＭＳ 明朝" panose="02020609040205080304" pitchFamily="17" charset="-128"/>
            <a:ea typeface="ＭＳ 明朝" panose="02020609040205080304" pitchFamily="17" charset="-128"/>
          </a:endParaRPr>
        </a:p>
        <a:p>
          <a:pPr algn="l"/>
          <a:r>
            <a:rPr lang="ja-JP" altLang="en-US" sz="1200">
              <a:latin typeface="ＭＳ 明朝" panose="02020609040205080304" pitchFamily="17" charset="-128"/>
              <a:ea typeface="ＭＳ 明朝" panose="02020609040205080304" pitchFamily="17" charset="-128"/>
            </a:rPr>
            <a:t>  </a:t>
          </a:r>
          <a:r>
            <a:rPr lang="ja-JP" altLang="en-US" sz="1100">
              <a:latin typeface="ＭＳ 明朝" panose="02020609040205080304" pitchFamily="17" charset="-128"/>
              <a:ea typeface="ＭＳ 明朝" panose="02020609040205080304" pitchFamily="17" charset="-128"/>
            </a:rPr>
            <a:t>　　産業調査部 高  田   </a:t>
          </a:r>
          <a:r>
            <a:rPr lang="en-US" altLang="ja-JP" sz="1100">
              <a:latin typeface="ＭＳ 明朝" panose="02020609040205080304" pitchFamily="17" charset="-128"/>
              <a:ea typeface="ＭＳ 明朝" panose="02020609040205080304" pitchFamily="17" charset="-128"/>
            </a:rPr>
            <a:t>Tel:03</a:t>
          </a:r>
          <a:r>
            <a:rPr lang="ja-JP" altLang="en-US" sz="1100">
              <a:latin typeface="ＭＳ 明朝" panose="02020609040205080304" pitchFamily="17" charset="-128"/>
              <a:ea typeface="ＭＳ 明朝" panose="02020609040205080304" pitchFamily="17" charset="-128"/>
            </a:rPr>
            <a:t>（</a:t>
          </a:r>
          <a:r>
            <a:rPr lang="en-US" altLang="ja-JP" sz="1100">
              <a:latin typeface="ＭＳ 明朝" panose="02020609040205080304" pitchFamily="17" charset="-128"/>
              <a:ea typeface="ＭＳ 明朝" panose="02020609040205080304" pitchFamily="17" charset="-128"/>
            </a:rPr>
            <a:t>3244</a:t>
          </a:r>
          <a:r>
            <a:rPr lang="ja-JP" altLang="en-US" sz="1100">
              <a:latin typeface="ＭＳ 明朝" panose="02020609040205080304" pitchFamily="17" charset="-128"/>
              <a:ea typeface="ＭＳ 明朝" panose="02020609040205080304" pitchFamily="17" charset="-128"/>
            </a:rPr>
            <a:t>）</a:t>
          </a:r>
          <a:r>
            <a:rPr lang="en-US" altLang="ja-JP" sz="1100">
              <a:latin typeface="ＭＳ 明朝" panose="02020609040205080304" pitchFamily="17" charset="-128"/>
              <a:ea typeface="ＭＳ 明朝" panose="02020609040205080304" pitchFamily="17" charset="-128"/>
            </a:rPr>
            <a:t>1844</a:t>
          </a:r>
          <a:r>
            <a:rPr lang="ja-JP" altLang="en-US" sz="1100">
              <a:latin typeface="ＭＳ 明朝" panose="02020609040205080304" pitchFamily="17" charset="-128"/>
              <a:ea typeface="ＭＳ 明朝" panose="02020609040205080304" pitchFamily="17" charset="-128"/>
            </a:rPr>
            <a:t>　</a:t>
          </a:r>
          <a:r>
            <a:rPr lang="en-US" altLang="ja-JP" sz="1100">
              <a:latin typeface="ＭＳ 明朝" panose="02020609040205080304" pitchFamily="17" charset="-128"/>
              <a:ea typeface="ＭＳ 明朝" panose="02020609040205080304" pitchFamily="17" charset="-128"/>
            </a:rPr>
            <a:t>E-mail</a:t>
          </a:r>
          <a:r>
            <a:rPr lang="ja-JP" altLang="en-US" sz="1100">
              <a:latin typeface="ＭＳ 明朝" panose="02020609040205080304" pitchFamily="17" charset="-128"/>
              <a:ea typeface="ＭＳ 明朝" panose="02020609040205080304" pitchFamily="17" charset="-128"/>
            </a:rPr>
            <a:t>　</a:t>
          </a:r>
          <a:r>
            <a:rPr lang="en-US" altLang="ja-JP" sz="1100">
              <a:latin typeface="ＭＳ 明朝" panose="02020609040205080304" pitchFamily="17" charset="-128"/>
              <a:ea typeface="ＭＳ 明朝" panose="02020609040205080304" pitchFamily="17" charset="-128"/>
            </a:rPr>
            <a:t>capex@dbj.jp</a:t>
          </a:r>
        </a:p>
        <a:p>
          <a:r>
            <a:rPr lang="ja-JP" altLang="en-US" sz="1100">
              <a:latin typeface="ＭＳ 明朝" panose="02020609040205080304" pitchFamily="17" charset="-128"/>
              <a:ea typeface="ＭＳ 明朝" panose="02020609040205080304" pitchFamily="17" charset="-128"/>
            </a:rPr>
            <a:t>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24</xdr:row>
      <xdr:rowOff>123825</xdr:rowOff>
    </xdr:from>
    <xdr:to>
      <xdr:col>5</xdr:col>
      <xdr:colOff>640497</xdr:colOff>
      <xdr:row>27</xdr:row>
      <xdr:rowOff>19050</xdr:rowOff>
    </xdr:to>
    <xdr:sp macro="" textlink="">
      <xdr:nvSpPr>
        <xdr:cNvPr id="2" name="正方形/長方形 1">
          <a:extLst>
            <a:ext uri="{FF2B5EF4-FFF2-40B4-BE49-F238E27FC236}">
              <a16:creationId xmlns:a16="http://schemas.microsoft.com/office/drawing/2014/main" id="{30E93F14-6FC4-48A0-9384-1CCC7E05F48A}"/>
            </a:ext>
          </a:extLst>
        </xdr:cNvPr>
        <xdr:cNvSpPr/>
      </xdr:nvSpPr>
      <xdr:spPr>
        <a:xfrm>
          <a:off x="819150" y="6638925"/>
          <a:ext cx="4964847" cy="609600"/>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latin typeface="ＭＳ Ｐゴシック" panose="020B0600070205080204" pitchFamily="50" charset="-128"/>
              <a:ea typeface="ＭＳ Ｐゴシック" panose="020B0600070205080204" pitchFamily="50" charset="-128"/>
            </a:rPr>
            <a:t>※回答社数は１問でも有効回答があった企業。</a:t>
          </a:r>
          <a:endParaRPr lang="en-US" altLang="ja-JP" sz="1000">
            <a:latin typeface="ＭＳ Ｐゴシック" panose="020B0600070205080204" pitchFamily="50" charset="-128"/>
            <a:ea typeface="ＭＳ Ｐゴシック" panose="020B0600070205080204" pitchFamily="50" charset="-128"/>
          </a:endParaRPr>
        </a:p>
        <a:p>
          <a:r>
            <a:rPr lang="ja-JP" altLang="en-US" sz="1000">
              <a:latin typeface="ＭＳ Ｐゴシック" panose="020B0600070205080204" pitchFamily="50" charset="-128"/>
              <a:ea typeface="ＭＳ Ｐゴシック" panose="020B0600070205080204" pitchFamily="50" charset="-128"/>
            </a:rPr>
            <a:t>　各設問毎の回答社数は上記を下回るものが多い。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609600</xdr:colOff>
      <xdr:row>1</xdr:row>
      <xdr:rowOff>151616</xdr:rowOff>
    </xdr:from>
    <xdr:to>
      <xdr:col>17</xdr:col>
      <xdr:colOff>619125</xdr:colOff>
      <xdr:row>49</xdr:row>
      <xdr:rowOff>1281</xdr:rowOff>
    </xdr:to>
    <xdr:pic>
      <xdr:nvPicPr>
        <xdr:cNvPr id="11" name="図 10">
          <a:extLst>
            <a:ext uri="{FF2B5EF4-FFF2-40B4-BE49-F238E27FC236}">
              <a16:creationId xmlns:a16="http://schemas.microsoft.com/office/drawing/2014/main" id="{A1E0768F-1B14-7F8B-42AD-EADBE6BEFF85}"/>
            </a:ext>
          </a:extLst>
        </xdr:cNvPr>
        <xdr:cNvPicPr>
          <a:picLocks noChangeAspect="1"/>
        </xdr:cNvPicPr>
      </xdr:nvPicPr>
      <xdr:blipFill>
        <a:blip xmlns:r="http://schemas.openxmlformats.org/officeDocument/2006/relationships" r:embed="rId1"/>
        <a:stretch>
          <a:fillRect/>
        </a:stretch>
      </xdr:blipFill>
      <xdr:spPr>
        <a:xfrm>
          <a:off x="6096000" y="323066"/>
          <a:ext cx="6181725" cy="8079265"/>
        </a:xfrm>
        <a:prstGeom prst="rect">
          <a:avLst/>
        </a:prstGeom>
      </xdr:spPr>
    </xdr:pic>
    <xdr:clientData/>
  </xdr:twoCellAnchor>
  <xdr:twoCellAnchor editAs="oneCell">
    <xdr:from>
      <xdr:col>0</xdr:col>
      <xdr:colOff>9525</xdr:colOff>
      <xdr:row>1</xdr:row>
      <xdr:rowOff>1150</xdr:rowOff>
    </xdr:from>
    <xdr:to>
      <xdr:col>8</xdr:col>
      <xdr:colOff>400050</xdr:colOff>
      <xdr:row>48</xdr:row>
      <xdr:rowOff>142875</xdr:rowOff>
    </xdr:to>
    <xdr:pic>
      <xdr:nvPicPr>
        <xdr:cNvPr id="12" name="図 11">
          <a:extLst>
            <a:ext uri="{FF2B5EF4-FFF2-40B4-BE49-F238E27FC236}">
              <a16:creationId xmlns:a16="http://schemas.microsoft.com/office/drawing/2014/main" id="{1331731E-5B4D-5420-9DF3-5D7855C8C3E1}"/>
            </a:ext>
          </a:extLst>
        </xdr:cNvPr>
        <xdr:cNvPicPr>
          <a:picLocks noChangeAspect="1"/>
        </xdr:cNvPicPr>
      </xdr:nvPicPr>
      <xdr:blipFill>
        <a:blip xmlns:r="http://schemas.openxmlformats.org/officeDocument/2006/relationships" r:embed="rId2"/>
        <a:stretch>
          <a:fillRect/>
        </a:stretch>
      </xdr:blipFill>
      <xdr:spPr>
        <a:xfrm>
          <a:off x="9525" y="448825"/>
          <a:ext cx="5876925" cy="8199875"/>
        </a:xfrm>
        <a:prstGeom prst="rect">
          <a:avLst/>
        </a:prstGeom>
      </xdr:spPr>
    </xdr:pic>
    <xdr:clientData/>
  </xdr:twoCellAnchor>
  <xdr:twoCellAnchor editAs="oneCell">
    <xdr:from>
      <xdr:col>9</xdr:col>
      <xdr:colOff>103428</xdr:colOff>
      <xdr:row>51</xdr:row>
      <xdr:rowOff>114300</xdr:rowOff>
    </xdr:from>
    <xdr:to>
      <xdr:col>17</xdr:col>
      <xdr:colOff>519344</xdr:colOff>
      <xdr:row>99</xdr:row>
      <xdr:rowOff>163656</xdr:rowOff>
    </xdr:to>
    <xdr:pic>
      <xdr:nvPicPr>
        <xdr:cNvPr id="14" name="図 13">
          <a:extLst>
            <a:ext uri="{FF2B5EF4-FFF2-40B4-BE49-F238E27FC236}">
              <a16:creationId xmlns:a16="http://schemas.microsoft.com/office/drawing/2014/main" id="{6707A99B-D415-455E-A96C-7C51794BD336}"/>
            </a:ext>
          </a:extLst>
        </xdr:cNvPr>
        <xdr:cNvPicPr>
          <a:picLocks noChangeAspect="1"/>
        </xdr:cNvPicPr>
      </xdr:nvPicPr>
      <xdr:blipFill>
        <a:blip xmlns:r="http://schemas.openxmlformats.org/officeDocument/2006/relationships" r:embed="rId3"/>
        <a:stretch>
          <a:fillRect/>
        </a:stretch>
      </xdr:blipFill>
      <xdr:spPr>
        <a:xfrm>
          <a:off x="6275628" y="9029700"/>
          <a:ext cx="5902316" cy="8278956"/>
        </a:xfrm>
        <a:prstGeom prst="rect">
          <a:avLst/>
        </a:prstGeom>
      </xdr:spPr>
    </xdr:pic>
    <xdr:clientData/>
  </xdr:twoCellAnchor>
  <xdr:twoCellAnchor editAs="oneCell">
    <xdr:from>
      <xdr:col>0</xdr:col>
      <xdr:colOff>102436</xdr:colOff>
      <xdr:row>50</xdr:row>
      <xdr:rowOff>47044</xdr:rowOff>
    </xdr:from>
    <xdr:to>
      <xdr:col>8</xdr:col>
      <xdr:colOff>609599</xdr:colOff>
      <xdr:row>100</xdr:row>
      <xdr:rowOff>0</xdr:rowOff>
    </xdr:to>
    <xdr:pic>
      <xdr:nvPicPr>
        <xdr:cNvPr id="16" name="図 15">
          <a:extLst>
            <a:ext uri="{FF2B5EF4-FFF2-40B4-BE49-F238E27FC236}">
              <a16:creationId xmlns:a16="http://schemas.microsoft.com/office/drawing/2014/main" id="{F53B4EDF-56D1-0481-1AB7-FD27177B24DF}"/>
            </a:ext>
          </a:extLst>
        </xdr:cNvPr>
        <xdr:cNvPicPr>
          <a:picLocks noChangeAspect="1"/>
        </xdr:cNvPicPr>
      </xdr:nvPicPr>
      <xdr:blipFill>
        <a:blip xmlns:r="http://schemas.openxmlformats.org/officeDocument/2006/relationships" r:embed="rId4"/>
        <a:stretch>
          <a:fillRect/>
        </a:stretch>
      </xdr:blipFill>
      <xdr:spPr>
        <a:xfrm>
          <a:off x="102436" y="8790994"/>
          <a:ext cx="5993563" cy="85254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8</xdr:col>
      <xdr:colOff>476250</xdr:colOff>
      <xdr:row>49</xdr:row>
      <xdr:rowOff>77320</xdr:rowOff>
    </xdr:to>
    <xdr:pic>
      <xdr:nvPicPr>
        <xdr:cNvPr id="2" name="図 1">
          <a:extLst>
            <a:ext uri="{FF2B5EF4-FFF2-40B4-BE49-F238E27FC236}">
              <a16:creationId xmlns:a16="http://schemas.microsoft.com/office/drawing/2014/main" id="{65448B59-F822-4D5B-B9ED-C8FB49727FCA}"/>
            </a:ext>
          </a:extLst>
        </xdr:cNvPr>
        <xdr:cNvPicPr>
          <a:picLocks noChangeAspect="1"/>
        </xdr:cNvPicPr>
      </xdr:nvPicPr>
      <xdr:blipFill>
        <a:blip xmlns:r="http://schemas.openxmlformats.org/officeDocument/2006/relationships" r:embed="rId1"/>
        <a:stretch>
          <a:fillRect/>
        </a:stretch>
      </xdr:blipFill>
      <xdr:spPr>
        <a:xfrm>
          <a:off x="38100" y="19050"/>
          <a:ext cx="5924550" cy="8459320"/>
        </a:xfrm>
        <a:prstGeom prst="rect">
          <a:avLst/>
        </a:prstGeom>
      </xdr:spPr>
    </xdr:pic>
    <xdr:clientData/>
  </xdr:twoCellAnchor>
  <xdr:twoCellAnchor editAs="oneCell">
    <xdr:from>
      <xdr:col>9</xdr:col>
      <xdr:colOff>28573</xdr:colOff>
      <xdr:row>1</xdr:row>
      <xdr:rowOff>142875</xdr:rowOff>
    </xdr:from>
    <xdr:to>
      <xdr:col>17</xdr:col>
      <xdr:colOff>616374</xdr:colOff>
      <xdr:row>49</xdr:row>
      <xdr:rowOff>123825</xdr:rowOff>
    </xdr:to>
    <xdr:pic>
      <xdr:nvPicPr>
        <xdr:cNvPr id="3" name="図 2">
          <a:extLst>
            <a:ext uri="{FF2B5EF4-FFF2-40B4-BE49-F238E27FC236}">
              <a16:creationId xmlns:a16="http://schemas.microsoft.com/office/drawing/2014/main" id="{57E97807-B060-48C8-A710-5A405B1F0333}"/>
            </a:ext>
          </a:extLst>
        </xdr:cNvPr>
        <xdr:cNvPicPr>
          <a:picLocks noChangeAspect="1"/>
        </xdr:cNvPicPr>
      </xdr:nvPicPr>
      <xdr:blipFill>
        <a:blip xmlns:r="http://schemas.openxmlformats.org/officeDocument/2006/relationships" r:embed="rId2"/>
        <a:stretch>
          <a:fillRect/>
        </a:stretch>
      </xdr:blipFill>
      <xdr:spPr>
        <a:xfrm>
          <a:off x="6200773" y="314325"/>
          <a:ext cx="6074201" cy="8210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2023_enquete_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7&#35373;&#20633;&#25237;&#36039;&#12450;&#12531;&#12465;&#12540;&#12488;/22.06&#35373;&#20633;&#25237;&#36039;&#12450;&#12531;&#12465;&#12540;&#12488;/3.&#30330;&#34920;&#36039;&#26009;/1.&#37096;&#20869;&#26908;&#35342;&#20250;/6.&#29305;&#21029;&#12450;&#12531;&#12465;&#12540;&#12488;/&#29305;&#12450;&#12531;&#20998;&#26512;/2022&#24180;&#24230;&#29305;&#21029;&#35519;&#26619;&#20998;&#26512;&#12501;&#12449;&#12452;&#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調査要領"/>
      <sheetName val="目次"/>
      <sheetName val="問1"/>
      <sheetName val="問1 ②"/>
      <sheetName val="問1 ③"/>
      <sheetName val="問1 ④"/>
      <sheetName val="問2 ①"/>
      <sheetName val="問２ ②"/>
      <sheetName val="問３"/>
      <sheetName val="問４"/>
      <sheetName val="問４cde"/>
      <sheetName val="問５"/>
      <sheetName val="問6"/>
      <sheetName val="問６③"/>
      <sheetName val="問６③ (2)"/>
      <sheetName val="問６④"/>
      <sheetName val="問7①②③"/>
      <sheetName val="問7④⑤⑥"/>
      <sheetName val="問７⑦⑧⑨"/>
      <sheetName val="問７⑩⑪"/>
      <sheetName val="問７⑫⑬"/>
      <sheetName val="問８①②"/>
      <sheetName val="問８③④"/>
      <sheetName val="問９①②③"/>
      <sheetName val="調査票"/>
      <sheetName val="業種分類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全産業"/>
      <sheetName val="全産業 (計算用)"/>
      <sheetName val="業種分類"/>
      <sheetName val="本社所在地"/>
      <sheetName val="上場リスト"/>
    </sheetNames>
    <sheetDataSet>
      <sheetData sheetId="0"/>
      <sheetData sheetId="1">
        <row r="2">
          <cell r="G2" t="str">
            <v>製造業合計</v>
          </cell>
        </row>
        <row r="16">
          <cell r="G16" t="str">
            <v>非製造業合計</v>
          </cell>
        </row>
        <row r="26">
          <cell r="G26" t="str">
            <v>全産業合計</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87EF6-3A8C-4C21-B146-E737B11600E2}">
  <sheetPr codeName="Sheet1"/>
  <dimension ref="B28:I33"/>
  <sheetViews>
    <sheetView topLeftCell="A19" workbookViewId="0">
      <selection activeCell="I29" sqref="I29"/>
    </sheetView>
  </sheetViews>
  <sheetFormatPr defaultRowHeight="18.75"/>
  <cols>
    <col min="1" max="1" width="9" style="2"/>
    <col min="2" max="2" width="13.375" style="2" customWidth="1"/>
    <col min="3" max="3" width="1.25" style="2" customWidth="1"/>
    <col min="4" max="4" width="9" style="2"/>
    <col min="5" max="5" width="19.25" style="2" customWidth="1"/>
    <col min="6" max="7" width="9" style="2"/>
    <col min="8" max="8" width="14.125" style="2" customWidth="1"/>
    <col min="9" max="9" width="3.75" style="2" customWidth="1"/>
    <col min="10" max="16384" width="9" style="2"/>
  </cols>
  <sheetData>
    <row r="28" spans="2:9">
      <c r="I28" s="3" t="s">
        <v>0</v>
      </c>
    </row>
    <row r="29" spans="2:9">
      <c r="B29" s="3" t="s">
        <v>1</v>
      </c>
      <c r="C29" s="3"/>
      <c r="D29" s="106" t="s">
        <v>2</v>
      </c>
      <c r="E29" s="106"/>
      <c r="F29" s="106"/>
      <c r="G29" s="106"/>
      <c r="H29" s="3"/>
      <c r="I29" s="4" t="s">
        <v>363</v>
      </c>
    </row>
    <row r="30" spans="2:9">
      <c r="B30" s="3"/>
      <c r="C30" s="3"/>
      <c r="D30" s="3"/>
      <c r="E30" s="3"/>
      <c r="F30" s="3"/>
      <c r="G30" s="3"/>
      <c r="H30" s="3"/>
      <c r="I30" s="4"/>
    </row>
    <row r="31" spans="2:9">
      <c r="B31" s="3" t="s">
        <v>3</v>
      </c>
      <c r="C31" s="3"/>
      <c r="D31" s="106" t="s">
        <v>2</v>
      </c>
      <c r="E31" s="106"/>
      <c r="F31" s="106"/>
      <c r="G31" s="106"/>
      <c r="H31" s="3"/>
      <c r="I31" s="4" t="s">
        <v>363</v>
      </c>
    </row>
    <row r="32" spans="2:9">
      <c r="B32" s="3"/>
      <c r="C32" s="3"/>
      <c r="D32" s="3"/>
      <c r="E32" s="3"/>
      <c r="F32" s="3"/>
      <c r="G32" s="3"/>
      <c r="H32" s="3"/>
      <c r="I32" s="4"/>
    </row>
    <row r="33" spans="2:9">
      <c r="B33" s="3" t="s">
        <v>4</v>
      </c>
      <c r="C33" s="3"/>
      <c r="D33" s="106" t="s">
        <v>2</v>
      </c>
      <c r="E33" s="106"/>
      <c r="F33" s="106"/>
      <c r="G33" s="106"/>
      <c r="H33" s="3"/>
      <c r="I33" s="4" t="s">
        <v>363</v>
      </c>
    </row>
  </sheetData>
  <mergeCells count="3">
    <mergeCell ref="D29:G29"/>
    <mergeCell ref="D31:G31"/>
    <mergeCell ref="D33:G33"/>
  </mergeCells>
  <phoneticPr fontId="2"/>
  <pageMargins left="0.55000000000000004" right="0.3"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AF12F-55A4-47CA-ADFB-78C148047664}">
  <sheetPr codeName="Sheet11">
    <pageSetUpPr fitToPage="1"/>
  </sheetPr>
  <dimension ref="B1:F33"/>
  <sheetViews>
    <sheetView workbookViewId="0">
      <selection activeCell="I29" sqref="I29"/>
    </sheetView>
  </sheetViews>
  <sheetFormatPr defaultRowHeight="13.5"/>
  <cols>
    <col min="1" max="1" width="9" style="1"/>
    <col min="2" max="2" width="15" style="1" bestFit="1" customWidth="1"/>
    <col min="3" max="16384" width="9" style="1"/>
  </cols>
  <sheetData>
    <row r="1" spans="2:6" ht="24">
      <c r="B1" s="8"/>
    </row>
    <row r="3" spans="2:6" s="74" customFormat="1" ht="15.75" customHeight="1">
      <c r="B3" s="74" t="s">
        <v>115</v>
      </c>
    </row>
    <row r="4" spans="2:6" s="74" customFormat="1" ht="15.75" customHeight="1">
      <c r="B4" s="74" t="s">
        <v>403</v>
      </c>
    </row>
    <row r="5" spans="2:6" s="74" customFormat="1" ht="15.75" customHeight="1"/>
    <row r="6" spans="2:6" ht="14.25" thickBot="1">
      <c r="F6" s="9" t="s">
        <v>17</v>
      </c>
    </row>
    <row r="7" spans="2:6" ht="54.75" thickBot="1">
      <c r="B7" s="10"/>
      <c r="C7" s="11" t="s">
        <v>19</v>
      </c>
      <c r="D7" s="12" t="s">
        <v>126</v>
      </c>
      <c r="E7" s="13" t="s">
        <v>127</v>
      </c>
      <c r="F7" s="15" t="s">
        <v>128</v>
      </c>
    </row>
    <row r="8" spans="2:6" ht="14.25" thickBot="1">
      <c r="B8" s="16" t="s">
        <v>21</v>
      </c>
      <c r="C8" s="17">
        <f>IF(SUM(C9:C21)=0,"",SUM(C9:C21))</f>
        <v>366</v>
      </c>
      <c r="D8" s="18">
        <f>IF(SUM(D9:D21)=0,"",SUMPRODUCT($C9:$C21, D9:D21)/$C8)</f>
        <v>2.7322404371584699</v>
      </c>
      <c r="E8" s="19">
        <f t="shared" ref="E8:F8" si="0">IF(SUM(E9:E21)=0,"",SUMPRODUCT($C9:$C21, E9:E21)/$C8)</f>
        <v>27.3224043715847</v>
      </c>
      <c r="F8" s="21">
        <f t="shared" si="0"/>
        <v>69.945355191256837</v>
      </c>
    </row>
    <row r="9" spans="2:6">
      <c r="B9" s="22" t="s">
        <v>22</v>
      </c>
      <c r="C9" s="23">
        <v>25</v>
      </c>
      <c r="D9" s="24">
        <v>4</v>
      </c>
      <c r="E9" s="25">
        <v>16</v>
      </c>
      <c r="F9" s="27">
        <v>80</v>
      </c>
    </row>
    <row r="10" spans="2:6">
      <c r="B10" s="28" t="s">
        <v>23</v>
      </c>
      <c r="C10" s="29">
        <v>17</v>
      </c>
      <c r="D10" s="30"/>
      <c r="E10" s="31">
        <v>41.17647058823529</v>
      </c>
      <c r="F10" s="33">
        <v>58.82352941176471</v>
      </c>
    </row>
    <row r="11" spans="2:6">
      <c r="B11" s="28" t="s">
        <v>24</v>
      </c>
      <c r="C11" s="29">
        <v>9</v>
      </c>
      <c r="D11" s="30"/>
      <c r="E11" s="31">
        <v>33.333333333333329</v>
      </c>
      <c r="F11" s="33">
        <v>66.666666666666657</v>
      </c>
    </row>
    <row r="12" spans="2:6">
      <c r="B12" s="28" t="s">
        <v>25</v>
      </c>
      <c r="C12" s="29">
        <v>55</v>
      </c>
      <c r="D12" s="30"/>
      <c r="E12" s="31">
        <v>32.727272727272727</v>
      </c>
      <c r="F12" s="33">
        <v>67.272727272727266</v>
      </c>
    </row>
    <row r="13" spans="2:6">
      <c r="B13" s="28" t="s">
        <v>26</v>
      </c>
      <c r="C13" s="29">
        <v>5</v>
      </c>
      <c r="D13" s="30"/>
      <c r="E13" s="31">
        <v>40</v>
      </c>
      <c r="F13" s="33">
        <v>60</v>
      </c>
    </row>
    <row r="14" spans="2:6">
      <c r="B14" s="28" t="s">
        <v>27</v>
      </c>
      <c r="C14" s="29">
        <v>16</v>
      </c>
      <c r="D14" s="30">
        <v>6.25</v>
      </c>
      <c r="E14" s="31">
        <v>18.75</v>
      </c>
      <c r="F14" s="33">
        <v>75</v>
      </c>
    </row>
    <row r="15" spans="2:6">
      <c r="B15" s="28" t="s">
        <v>28</v>
      </c>
      <c r="C15" s="29">
        <v>19</v>
      </c>
      <c r="D15" s="30"/>
      <c r="E15" s="31">
        <v>10.526315789473683</v>
      </c>
      <c r="F15" s="33">
        <v>89.473684210526315</v>
      </c>
    </row>
    <row r="16" spans="2:6">
      <c r="B16" s="28" t="s">
        <v>29</v>
      </c>
      <c r="C16" s="29">
        <v>24</v>
      </c>
      <c r="D16" s="30"/>
      <c r="E16" s="31">
        <v>20.833333333333336</v>
      </c>
      <c r="F16" s="33">
        <v>79.166666666666657</v>
      </c>
    </row>
    <row r="17" spans="2:6">
      <c r="B17" s="28" t="s">
        <v>30</v>
      </c>
      <c r="C17" s="29">
        <v>55</v>
      </c>
      <c r="D17" s="30">
        <v>7.2727272727272725</v>
      </c>
      <c r="E17" s="31">
        <v>32.727272727272727</v>
      </c>
      <c r="F17" s="33">
        <v>60</v>
      </c>
    </row>
    <row r="18" spans="2:6">
      <c r="B18" s="28" t="s">
        <v>31</v>
      </c>
      <c r="C18" s="29">
        <v>37</v>
      </c>
      <c r="D18" s="30">
        <v>5.4054054054054053</v>
      </c>
      <c r="E18" s="31">
        <v>24.324324324324326</v>
      </c>
      <c r="F18" s="33">
        <v>70.270270270270274</v>
      </c>
    </row>
    <row r="19" spans="2:6">
      <c r="B19" s="28" t="s">
        <v>32</v>
      </c>
      <c r="C19" s="29">
        <v>15</v>
      </c>
      <c r="D19" s="30"/>
      <c r="E19" s="31">
        <v>40</v>
      </c>
      <c r="F19" s="33">
        <v>60</v>
      </c>
    </row>
    <row r="20" spans="2:6">
      <c r="B20" s="28" t="s">
        <v>33</v>
      </c>
      <c r="C20" s="29">
        <v>41</v>
      </c>
      <c r="D20" s="30"/>
      <c r="E20" s="31">
        <v>34.146341463414636</v>
      </c>
      <c r="F20" s="33">
        <v>65.853658536585371</v>
      </c>
    </row>
    <row r="21" spans="2:6" ht="14.25" thickBot="1">
      <c r="B21" s="34" t="s">
        <v>34</v>
      </c>
      <c r="C21" s="35">
        <v>48</v>
      </c>
      <c r="D21" s="36">
        <v>4.1666666666666661</v>
      </c>
      <c r="E21" s="37">
        <v>18.75</v>
      </c>
      <c r="F21" s="39">
        <v>77.083333333333343</v>
      </c>
    </row>
    <row r="22" spans="2:6" ht="14.25" thickBot="1">
      <c r="B22" s="16" t="s">
        <v>35</v>
      </c>
      <c r="C22" s="17">
        <f>IF(SUM(C23:C31)=0,"",SUM(C23:C31))</f>
        <v>493</v>
      </c>
      <c r="D22" s="18">
        <f>IF(SUM(D23:D31)=0,"",SUMPRODUCT($C23:$C31, D23:D31)/$C22)</f>
        <v>2.2312373225152129</v>
      </c>
      <c r="E22" s="19">
        <f t="shared" ref="E22:F22" si="1">IF(SUM(E23:E31)=0,"",SUMPRODUCT($C23:$C31, E23:E31)/$C22)</f>
        <v>19.675456389452332</v>
      </c>
      <c r="F22" s="21">
        <f t="shared" si="1"/>
        <v>78.093306288032451</v>
      </c>
    </row>
    <row r="23" spans="2:6">
      <c r="B23" s="22" t="s">
        <v>36</v>
      </c>
      <c r="C23" s="23">
        <v>48</v>
      </c>
      <c r="D23" s="24"/>
      <c r="E23" s="25">
        <v>10.416666666666668</v>
      </c>
      <c r="F23" s="27">
        <v>89.583333333333343</v>
      </c>
    </row>
    <row r="24" spans="2:6">
      <c r="B24" s="28" t="s">
        <v>37</v>
      </c>
      <c r="C24" s="29">
        <v>59</v>
      </c>
      <c r="D24" s="30">
        <v>6.7796610169491522</v>
      </c>
      <c r="E24" s="31">
        <v>16.949152542372879</v>
      </c>
      <c r="F24" s="33">
        <v>76.271186440677965</v>
      </c>
    </row>
    <row r="25" spans="2:6">
      <c r="B25" s="28" t="s">
        <v>38</v>
      </c>
      <c r="C25" s="29">
        <v>73</v>
      </c>
      <c r="D25" s="30"/>
      <c r="E25" s="31">
        <v>16.43835616438356</v>
      </c>
      <c r="F25" s="33">
        <v>83.561643835616437</v>
      </c>
    </row>
    <row r="26" spans="2:6">
      <c r="B26" s="28" t="s">
        <v>39</v>
      </c>
      <c r="C26" s="29">
        <v>112</v>
      </c>
      <c r="D26" s="30">
        <v>1.7857142857142856</v>
      </c>
      <c r="E26" s="31">
        <v>20.535714285714285</v>
      </c>
      <c r="F26" s="33">
        <v>77.678571428571431</v>
      </c>
    </row>
    <row r="27" spans="2:6">
      <c r="B27" s="28" t="s">
        <v>40</v>
      </c>
      <c r="C27" s="29">
        <v>93</v>
      </c>
      <c r="D27" s="30">
        <v>4.3010752688172049</v>
      </c>
      <c r="E27" s="31">
        <v>24.731182795698924</v>
      </c>
      <c r="F27" s="33">
        <v>70.967741935483872</v>
      </c>
    </row>
    <row r="28" spans="2:6">
      <c r="B28" s="28" t="s">
        <v>41</v>
      </c>
      <c r="C28" s="29">
        <v>46</v>
      </c>
      <c r="D28" s="30"/>
      <c r="E28" s="31">
        <v>23.913043478260871</v>
      </c>
      <c r="F28" s="33">
        <v>76.08695652173914</v>
      </c>
    </row>
    <row r="29" spans="2:6">
      <c r="B29" s="28" t="s">
        <v>42</v>
      </c>
      <c r="C29" s="29">
        <v>11</v>
      </c>
      <c r="D29" s="30">
        <v>9.0909090909090917</v>
      </c>
      <c r="E29" s="31">
        <v>18.181818181818183</v>
      </c>
      <c r="F29" s="33">
        <v>72.727272727272734</v>
      </c>
    </row>
    <row r="30" spans="2:6">
      <c r="B30" s="28" t="s">
        <v>43</v>
      </c>
      <c r="C30" s="29">
        <v>44</v>
      </c>
      <c r="D30" s="30"/>
      <c r="E30" s="31">
        <v>18.181818181818183</v>
      </c>
      <c r="F30" s="33">
        <v>81.818181818181827</v>
      </c>
    </row>
    <row r="31" spans="2:6" ht="14.25" thickBot="1">
      <c r="B31" s="34" t="s">
        <v>44</v>
      </c>
      <c r="C31" s="35">
        <v>7</v>
      </c>
      <c r="D31" s="36"/>
      <c r="E31" s="37">
        <v>42.857142857142854</v>
      </c>
      <c r="F31" s="39">
        <v>57.142857142857139</v>
      </c>
    </row>
    <row r="32" spans="2:6" ht="14.25" thickBot="1">
      <c r="B32" s="16" t="s">
        <v>45</v>
      </c>
      <c r="C32" s="17">
        <f>IF(SUM(C23:C31,C9:C21)=0,"",SUM(C23:C31,C9:C21))</f>
        <v>859</v>
      </c>
      <c r="D32" s="18">
        <f>IF(SUM(D23:D31,D9:D21)=0,"",(SUMPRODUCT($C9:$C21, D9:D21)+SUMPRODUCT($C23:$C31, D23:D31))/$C32)</f>
        <v>2.4447031431897557</v>
      </c>
      <c r="E32" s="19">
        <f t="shared" ref="E32:F32" si="2">IF(SUM(E23:E31,E9:E21)=0,"",(SUMPRODUCT($C9:$C21, E9:E21)+SUMPRODUCT($C23:$C31, E23:E31))/$C32)</f>
        <v>22.933643771827708</v>
      </c>
      <c r="F32" s="21">
        <f t="shared" si="2"/>
        <v>74.62165308498254</v>
      </c>
    </row>
    <row r="33" spans="2:6">
      <c r="B33"/>
      <c r="C33" s="7"/>
      <c r="D33"/>
      <c r="E33"/>
      <c r="F33"/>
    </row>
  </sheetData>
  <phoneticPr fontId="2"/>
  <conditionalFormatting sqref="D8:F32">
    <cfRule type="expression" dxfId="101" priority="1">
      <formula>AND(D8=LARGE($D8:$F8,3),NOT(D8=0))</formula>
    </cfRule>
    <cfRule type="expression" dxfId="100" priority="2">
      <formula>AND(D8=LARGE($D8:$F8,2),NOT(D8=0))</formula>
    </cfRule>
    <cfRule type="expression" dxfId="99" priority="3">
      <formula>AND(D8=LARGE($D8:$F8,1),NOT(D8=0))</formula>
    </cfRule>
  </conditionalFormatting>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1C28F-A250-4342-B842-EFD0D641B1B4}">
  <sheetPr codeName="Sheet12">
    <pageSetUpPr fitToPage="1"/>
  </sheetPr>
  <dimension ref="B1:AH35"/>
  <sheetViews>
    <sheetView zoomScale="70" zoomScaleNormal="70" workbookViewId="0">
      <selection activeCell="I29" sqref="I29"/>
    </sheetView>
  </sheetViews>
  <sheetFormatPr defaultRowHeight="13.5"/>
  <cols>
    <col min="1" max="1" width="9" style="1"/>
    <col min="2" max="2" width="15" style="1" bestFit="1" customWidth="1"/>
    <col min="3" max="16384" width="9" style="1"/>
  </cols>
  <sheetData>
    <row r="1" spans="2:15" ht="24">
      <c r="B1" s="8"/>
    </row>
    <row r="3" spans="2:15" s="76" customFormat="1" ht="27" customHeight="1">
      <c r="B3" s="76" t="s">
        <v>115</v>
      </c>
    </row>
    <row r="4" spans="2:15" s="76" customFormat="1" ht="27" customHeight="1">
      <c r="B4" s="76" t="s">
        <v>129</v>
      </c>
    </row>
    <row r="5" spans="2:15" s="76" customFormat="1" ht="27" customHeight="1"/>
    <row r="6" spans="2:15" ht="14.25" thickBot="1">
      <c r="O6" s="9" t="s">
        <v>17</v>
      </c>
    </row>
    <row r="7" spans="2:15" ht="54.75" thickBot="1">
      <c r="B7" s="10"/>
      <c r="C7" s="11" t="s">
        <v>19</v>
      </c>
      <c r="D7" s="12" t="s">
        <v>130</v>
      </c>
      <c r="E7" s="13" t="s">
        <v>131</v>
      </c>
      <c r="F7" s="13" t="s">
        <v>132</v>
      </c>
      <c r="G7" s="13" t="s">
        <v>133</v>
      </c>
      <c r="H7" s="13" t="s">
        <v>134</v>
      </c>
      <c r="I7" s="13" t="s">
        <v>135</v>
      </c>
      <c r="J7" s="13" t="s">
        <v>136</v>
      </c>
      <c r="K7" s="13" t="s">
        <v>137</v>
      </c>
      <c r="L7" s="14" t="s">
        <v>138</v>
      </c>
      <c r="M7" s="14" t="s">
        <v>139</v>
      </c>
      <c r="N7" s="14" t="s">
        <v>140</v>
      </c>
      <c r="O7" s="15" t="s">
        <v>141</v>
      </c>
    </row>
    <row r="8" spans="2:15" ht="14.25" thickBot="1">
      <c r="B8" s="16" t="s">
        <v>21</v>
      </c>
      <c r="C8" s="17">
        <f>IF(SUM(C9:C21)=0,"",SUM(C9:C21))</f>
        <v>327</v>
      </c>
      <c r="D8" s="18">
        <v>49.235474006116206</v>
      </c>
      <c r="E8" s="19">
        <v>42.201834862385326</v>
      </c>
      <c r="F8" s="19">
        <v>23.853211009174313</v>
      </c>
      <c r="G8" s="19">
        <v>41.896024464831804</v>
      </c>
      <c r="H8" s="19">
        <v>22.018348623853214</v>
      </c>
      <c r="I8" s="91" t="s">
        <v>417</v>
      </c>
      <c r="J8" s="19">
        <v>20.795107033639145</v>
      </c>
      <c r="K8" s="91" t="s">
        <v>417</v>
      </c>
      <c r="L8" s="20">
        <v>15.290519877675839</v>
      </c>
      <c r="M8" s="91" t="s">
        <v>417</v>
      </c>
      <c r="N8" s="91" t="s">
        <v>417</v>
      </c>
      <c r="O8" s="21">
        <v>10.703363914373089</v>
      </c>
    </row>
    <row r="9" spans="2:15">
      <c r="B9" s="22" t="s">
        <v>22</v>
      </c>
      <c r="C9" s="23">
        <v>23</v>
      </c>
      <c r="D9" s="24">
        <v>47.826086956521699</v>
      </c>
      <c r="E9" s="25">
        <v>43.478260869565219</v>
      </c>
      <c r="F9" s="25">
        <v>47.826086956521742</v>
      </c>
      <c r="G9" s="25">
        <v>52.173913043478258</v>
      </c>
      <c r="H9" s="25">
        <v>26.086956521739129</v>
      </c>
      <c r="I9" s="92" t="s">
        <v>416</v>
      </c>
      <c r="J9" s="25">
        <v>17.391304347826086</v>
      </c>
      <c r="K9" s="92" t="s">
        <v>416</v>
      </c>
      <c r="L9" s="26">
        <v>4.3478260869565215</v>
      </c>
      <c r="M9" s="92" t="s">
        <v>416</v>
      </c>
      <c r="N9" s="92" t="s">
        <v>416</v>
      </c>
      <c r="O9" s="27">
        <v>4.3478260869565215</v>
      </c>
    </row>
    <row r="10" spans="2:15">
      <c r="B10" s="28" t="s">
        <v>23</v>
      </c>
      <c r="C10" s="29">
        <v>15</v>
      </c>
      <c r="D10" s="30">
        <v>40</v>
      </c>
      <c r="E10" s="31">
        <v>53.333333333333336</v>
      </c>
      <c r="F10" s="31">
        <v>13.333333333333334</v>
      </c>
      <c r="G10" s="31">
        <v>40</v>
      </c>
      <c r="H10" s="31">
        <v>20</v>
      </c>
      <c r="I10" s="93" t="s">
        <v>416</v>
      </c>
      <c r="J10" s="31">
        <v>20</v>
      </c>
      <c r="K10" s="93" t="s">
        <v>416</v>
      </c>
      <c r="L10" s="32">
        <v>20</v>
      </c>
      <c r="M10" s="93" t="s">
        <v>416</v>
      </c>
      <c r="N10" s="93" t="s">
        <v>416</v>
      </c>
      <c r="O10" s="33">
        <v>6.666666666666667</v>
      </c>
    </row>
    <row r="11" spans="2:15">
      <c r="B11" s="28" t="s">
        <v>24</v>
      </c>
      <c r="C11" s="29">
        <v>8</v>
      </c>
      <c r="D11" s="30">
        <v>75</v>
      </c>
      <c r="E11" s="31">
        <v>75</v>
      </c>
      <c r="F11" s="31">
        <v>12.5</v>
      </c>
      <c r="G11" s="31">
        <v>50</v>
      </c>
      <c r="H11" s="31">
        <v>12.5</v>
      </c>
      <c r="I11" s="93" t="s">
        <v>416</v>
      </c>
      <c r="J11" s="31">
        <v>12.5</v>
      </c>
      <c r="K11" s="93" t="s">
        <v>416</v>
      </c>
      <c r="L11" s="32">
        <v>12.5</v>
      </c>
      <c r="M11" s="93" t="s">
        <v>416</v>
      </c>
      <c r="N11" s="93" t="s">
        <v>416</v>
      </c>
      <c r="O11" s="33"/>
    </row>
    <row r="12" spans="2:15">
      <c r="B12" s="28" t="s">
        <v>25</v>
      </c>
      <c r="C12" s="29">
        <v>50</v>
      </c>
      <c r="D12" s="30">
        <v>54</v>
      </c>
      <c r="E12" s="31">
        <v>48</v>
      </c>
      <c r="F12" s="31">
        <v>20</v>
      </c>
      <c r="G12" s="31">
        <v>36</v>
      </c>
      <c r="H12" s="31">
        <v>20</v>
      </c>
      <c r="I12" s="93" t="s">
        <v>416</v>
      </c>
      <c r="J12" s="31">
        <v>34</v>
      </c>
      <c r="K12" s="93" t="s">
        <v>416</v>
      </c>
      <c r="L12" s="32">
        <v>14.000000000000002</v>
      </c>
      <c r="M12" s="93" t="s">
        <v>416</v>
      </c>
      <c r="N12" s="93" t="s">
        <v>416</v>
      </c>
      <c r="O12" s="33">
        <v>12</v>
      </c>
    </row>
    <row r="13" spans="2:15">
      <c r="B13" s="28" t="s">
        <v>26</v>
      </c>
      <c r="C13" s="29">
        <v>4</v>
      </c>
      <c r="D13" s="30">
        <v>50</v>
      </c>
      <c r="E13" s="31"/>
      <c r="F13" s="31">
        <v>25</v>
      </c>
      <c r="G13" s="31"/>
      <c r="H13" s="31">
        <v>25</v>
      </c>
      <c r="I13" s="93" t="s">
        <v>416</v>
      </c>
      <c r="J13" s="31">
        <v>50</v>
      </c>
      <c r="K13" s="93" t="s">
        <v>416</v>
      </c>
      <c r="L13" s="32">
        <v>25</v>
      </c>
      <c r="M13" s="93" t="s">
        <v>416</v>
      </c>
      <c r="N13" s="93" t="s">
        <v>416</v>
      </c>
      <c r="O13" s="33">
        <v>50</v>
      </c>
    </row>
    <row r="14" spans="2:15">
      <c r="B14" s="28" t="s">
        <v>27</v>
      </c>
      <c r="C14" s="29">
        <v>15</v>
      </c>
      <c r="D14" s="30">
        <v>53.333333333333336</v>
      </c>
      <c r="E14" s="31">
        <v>40</v>
      </c>
      <c r="F14" s="31">
        <v>33.333333333333329</v>
      </c>
      <c r="G14" s="31">
        <v>26.666666666666668</v>
      </c>
      <c r="H14" s="31">
        <v>20</v>
      </c>
      <c r="I14" s="93" t="s">
        <v>416</v>
      </c>
      <c r="J14" s="31">
        <v>20</v>
      </c>
      <c r="K14" s="93" t="s">
        <v>416</v>
      </c>
      <c r="L14" s="32">
        <v>20</v>
      </c>
      <c r="M14" s="93" t="s">
        <v>416</v>
      </c>
      <c r="N14" s="93" t="s">
        <v>416</v>
      </c>
      <c r="O14" s="33">
        <v>13.333333333333334</v>
      </c>
    </row>
    <row r="15" spans="2:15">
      <c r="B15" s="28" t="s">
        <v>28</v>
      </c>
      <c r="C15" s="29">
        <v>18</v>
      </c>
      <c r="D15" s="30">
        <v>44.444444444444443</v>
      </c>
      <c r="E15" s="31">
        <v>33.333333333333329</v>
      </c>
      <c r="F15" s="31">
        <v>22.222222222222221</v>
      </c>
      <c r="G15" s="31">
        <v>44.444444444444443</v>
      </c>
      <c r="H15" s="31">
        <v>22.222222222222221</v>
      </c>
      <c r="I15" s="93" t="s">
        <v>416</v>
      </c>
      <c r="J15" s="31">
        <v>16.666666666666664</v>
      </c>
      <c r="K15" s="93" t="s">
        <v>416</v>
      </c>
      <c r="L15" s="32">
        <v>33.333333333333329</v>
      </c>
      <c r="M15" s="93" t="s">
        <v>416</v>
      </c>
      <c r="N15" s="93" t="s">
        <v>416</v>
      </c>
      <c r="O15" s="33">
        <v>16.666666666666664</v>
      </c>
    </row>
    <row r="16" spans="2:15">
      <c r="B16" s="28" t="s">
        <v>29</v>
      </c>
      <c r="C16" s="29">
        <v>17</v>
      </c>
      <c r="D16" s="30">
        <v>58.82352941176471</v>
      </c>
      <c r="E16" s="31">
        <v>41.17647058823529</v>
      </c>
      <c r="F16" s="31">
        <v>41.17647058823529</v>
      </c>
      <c r="G16" s="31">
        <v>41.17647058823529</v>
      </c>
      <c r="H16" s="31"/>
      <c r="I16" s="93" t="s">
        <v>416</v>
      </c>
      <c r="J16" s="31">
        <v>23.52941176470588</v>
      </c>
      <c r="K16" s="93" t="s">
        <v>416</v>
      </c>
      <c r="L16" s="32">
        <v>5.8823529411764701</v>
      </c>
      <c r="M16" s="93" t="s">
        <v>416</v>
      </c>
      <c r="N16" s="93" t="s">
        <v>416</v>
      </c>
      <c r="O16" s="33">
        <v>11.76470588235294</v>
      </c>
    </row>
    <row r="17" spans="2:15">
      <c r="B17" s="28" t="s">
        <v>30</v>
      </c>
      <c r="C17" s="29">
        <v>52</v>
      </c>
      <c r="D17" s="30">
        <v>57.692307692307686</v>
      </c>
      <c r="E17" s="31">
        <v>34.615384615384613</v>
      </c>
      <c r="F17" s="31">
        <v>25</v>
      </c>
      <c r="G17" s="31">
        <v>46.153846153846153</v>
      </c>
      <c r="H17" s="31">
        <v>28.846153846153843</v>
      </c>
      <c r="I17" s="93" t="s">
        <v>416</v>
      </c>
      <c r="J17" s="31">
        <v>25</v>
      </c>
      <c r="K17" s="93" t="s">
        <v>416</v>
      </c>
      <c r="L17" s="32">
        <v>7.6923076923076925</v>
      </c>
      <c r="M17" s="93" t="s">
        <v>416</v>
      </c>
      <c r="N17" s="93" t="s">
        <v>416</v>
      </c>
      <c r="O17" s="33">
        <v>7.6923076923076925</v>
      </c>
    </row>
    <row r="18" spans="2:15">
      <c r="B18" s="28" t="s">
        <v>31</v>
      </c>
      <c r="C18" s="29">
        <v>35</v>
      </c>
      <c r="D18" s="30">
        <v>37.142857142857146</v>
      </c>
      <c r="E18" s="31">
        <v>54.285714285714285</v>
      </c>
      <c r="F18" s="31">
        <v>17.142857142857142</v>
      </c>
      <c r="G18" s="31">
        <v>45.714285714285715</v>
      </c>
      <c r="H18" s="31">
        <v>31.428571428571427</v>
      </c>
      <c r="I18" s="93" t="s">
        <v>416</v>
      </c>
      <c r="J18" s="31">
        <v>5.7142857142857144</v>
      </c>
      <c r="K18" s="93" t="s">
        <v>416</v>
      </c>
      <c r="L18" s="32">
        <v>22.857142857142858</v>
      </c>
      <c r="M18" s="93" t="s">
        <v>416</v>
      </c>
      <c r="N18" s="93" t="s">
        <v>416</v>
      </c>
      <c r="O18" s="33">
        <v>5.7142857142857144</v>
      </c>
    </row>
    <row r="19" spans="2:15">
      <c r="B19" s="28" t="s">
        <v>32</v>
      </c>
      <c r="C19" s="29">
        <v>14</v>
      </c>
      <c r="D19" s="30">
        <v>50</v>
      </c>
      <c r="E19" s="31">
        <v>28.571428571428569</v>
      </c>
      <c r="F19" s="31">
        <v>14.285714285714285</v>
      </c>
      <c r="G19" s="31">
        <v>57.142857142857139</v>
      </c>
      <c r="H19" s="31">
        <v>42.857142857142854</v>
      </c>
      <c r="I19" s="93" t="s">
        <v>416</v>
      </c>
      <c r="J19" s="31">
        <v>28.571428571428569</v>
      </c>
      <c r="K19" s="93" t="s">
        <v>416</v>
      </c>
      <c r="L19" s="32">
        <v>14.285714285714285</v>
      </c>
      <c r="M19" s="93" t="s">
        <v>416</v>
      </c>
      <c r="N19" s="93" t="s">
        <v>416</v>
      </c>
      <c r="O19" s="33"/>
    </row>
    <row r="20" spans="2:15">
      <c r="B20" s="28" t="s">
        <v>33</v>
      </c>
      <c r="C20" s="29">
        <v>38</v>
      </c>
      <c r="D20" s="30">
        <v>42.105263157894733</v>
      </c>
      <c r="E20" s="31">
        <v>39.473684210526315</v>
      </c>
      <c r="F20" s="31">
        <v>23.684210526315788</v>
      </c>
      <c r="G20" s="31">
        <v>36.84210526315789</v>
      </c>
      <c r="H20" s="31">
        <v>23.684210526315788</v>
      </c>
      <c r="I20" s="93" t="s">
        <v>416</v>
      </c>
      <c r="J20" s="31">
        <v>13.157894736842104</v>
      </c>
      <c r="K20" s="93" t="s">
        <v>416</v>
      </c>
      <c r="L20" s="32">
        <v>13.157894736842104</v>
      </c>
      <c r="M20" s="93" t="s">
        <v>416</v>
      </c>
      <c r="N20" s="93" t="s">
        <v>416</v>
      </c>
      <c r="O20" s="33">
        <v>15.789473684210526</v>
      </c>
    </row>
    <row r="21" spans="2:15" ht="14.25" thickBot="1">
      <c r="B21" s="34" t="s">
        <v>34</v>
      </c>
      <c r="C21" s="35">
        <v>38</v>
      </c>
      <c r="D21" s="36">
        <v>44.736842105263158</v>
      </c>
      <c r="E21" s="37">
        <v>39.473684210526315</v>
      </c>
      <c r="F21" s="37">
        <v>18.421052631578945</v>
      </c>
      <c r="G21" s="37">
        <v>42.105263157894733</v>
      </c>
      <c r="H21" s="37">
        <v>7.8947368421052628</v>
      </c>
      <c r="I21" s="94" t="s">
        <v>416</v>
      </c>
      <c r="J21" s="37">
        <v>18.421052631578945</v>
      </c>
      <c r="K21" s="94" t="s">
        <v>416</v>
      </c>
      <c r="L21" s="38">
        <v>21.052631578947366</v>
      </c>
      <c r="M21" s="94" t="s">
        <v>416</v>
      </c>
      <c r="N21" s="94" t="s">
        <v>416</v>
      </c>
      <c r="O21" s="39">
        <v>15.789473684210526</v>
      </c>
    </row>
    <row r="22" spans="2:15" ht="14.25" thickBot="1">
      <c r="B22" s="16" t="s">
        <v>35</v>
      </c>
      <c r="C22" s="17">
        <f>IF(SUM(C23:C31)=0,"",SUM(C23:C31))</f>
        <v>370</v>
      </c>
      <c r="D22" s="18">
        <v>40.54054054054054</v>
      </c>
      <c r="E22" s="19">
        <v>41.081081081081081</v>
      </c>
      <c r="F22" s="19">
        <v>27.297297297297295</v>
      </c>
      <c r="G22" s="19">
        <v>32.972972972972975</v>
      </c>
      <c r="H22" s="19">
        <v>17.567567567567568</v>
      </c>
      <c r="I22" s="91" t="s">
        <v>416</v>
      </c>
      <c r="J22" s="19">
        <v>15.405405405405407</v>
      </c>
      <c r="K22" s="91" t="s">
        <v>416</v>
      </c>
      <c r="L22" s="20">
        <v>11.351351351351353</v>
      </c>
      <c r="M22" s="91" t="s">
        <v>416</v>
      </c>
      <c r="N22" s="91" t="s">
        <v>416</v>
      </c>
      <c r="O22" s="21">
        <v>17.297297297297298</v>
      </c>
    </row>
    <row r="23" spans="2:15">
      <c r="B23" s="22" t="s">
        <v>36</v>
      </c>
      <c r="C23" s="23">
        <v>30</v>
      </c>
      <c r="D23" s="24">
        <v>40</v>
      </c>
      <c r="E23" s="25">
        <v>46.666666666666664</v>
      </c>
      <c r="F23" s="25">
        <v>16.666666666666664</v>
      </c>
      <c r="G23" s="25">
        <v>16.666666666666664</v>
      </c>
      <c r="H23" s="25">
        <v>3.3333333333333335</v>
      </c>
      <c r="I23" s="92" t="s">
        <v>416</v>
      </c>
      <c r="J23" s="25">
        <v>10</v>
      </c>
      <c r="K23" s="92" t="s">
        <v>416</v>
      </c>
      <c r="L23" s="26">
        <v>3.3333333333333335</v>
      </c>
      <c r="M23" s="92" t="s">
        <v>416</v>
      </c>
      <c r="N23" s="92" t="s">
        <v>416</v>
      </c>
      <c r="O23" s="27">
        <v>40</v>
      </c>
    </row>
    <row r="24" spans="2:15">
      <c r="B24" s="28" t="s">
        <v>37</v>
      </c>
      <c r="C24" s="29">
        <v>48</v>
      </c>
      <c r="D24" s="30">
        <v>54.166666666666664</v>
      </c>
      <c r="E24" s="31">
        <v>47.916666666666671</v>
      </c>
      <c r="F24" s="31">
        <v>31.25</v>
      </c>
      <c r="G24" s="31">
        <v>37.5</v>
      </c>
      <c r="H24" s="31">
        <v>20.833333333333336</v>
      </c>
      <c r="I24" s="93" t="s">
        <v>416</v>
      </c>
      <c r="J24" s="31">
        <v>14.583333333333334</v>
      </c>
      <c r="K24" s="93" t="s">
        <v>416</v>
      </c>
      <c r="L24" s="32">
        <v>27.083333333333332</v>
      </c>
      <c r="M24" s="93" t="s">
        <v>416</v>
      </c>
      <c r="N24" s="93" t="s">
        <v>416</v>
      </c>
      <c r="O24" s="33">
        <v>8.3333333333333321</v>
      </c>
    </row>
    <row r="25" spans="2:15">
      <c r="B25" s="28" t="s">
        <v>38</v>
      </c>
      <c r="C25" s="29">
        <v>52</v>
      </c>
      <c r="D25" s="30">
        <v>30.76923076923077</v>
      </c>
      <c r="E25" s="31">
        <v>46.153846153846153</v>
      </c>
      <c r="F25" s="31">
        <v>26.923076923076923</v>
      </c>
      <c r="G25" s="31">
        <v>23.076923076923077</v>
      </c>
      <c r="H25" s="31">
        <v>5.7692307692307692</v>
      </c>
      <c r="I25" s="93" t="s">
        <v>416</v>
      </c>
      <c r="J25" s="31">
        <v>19.230769230769234</v>
      </c>
      <c r="K25" s="93" t="s">
        <v>416</v>
      </c>
      <c r="L25" s="32">
        <v>11.538461538461538</v>
      </c>
      <c r="M25" s="93" t="s">
        <v>416</v>
      </c>
      <c r="N25" s="93" t="s">
        <v>416</v>
      </c>
      <c r="O25" s="33">
        <v>11.538461538461538</v>
      </c>
    </row>
    <row r="26" spans="2:15">
      <c r="B26" s="28" t="s">
        <v>39</v>
      </c>
      <c r="C26" s="29">
        <v>95</v>
      </c>
      <c r="D26" s="30">
        <v>44.210526315789473</v>
      </c>
      <c r="E26" s="31">
        <v>37.894736842105267</v>
      </c>
      <c r="F26" s="31">
        <v>26.315789473684209</v>
      </c>
      <c r="G26" s="31">
        <v>43.15789473684211</v>
      </c>
      <c r="H26" s="31">
        <v>26.315789473684209</v>
      </c>
      <c r="I26" s="93" t="s">
        <v>416</v>
      </c>
      <c r="J26" s="31">
        <v>13.684210526315791</v>
      </c>
      <c r="K26" s="93" t="s">
        <v>416</v>
      </c>
      <c r="L26" s="32">
        <v>10.526315789473683</v>
      </c>
      <c r="M26" s="93" t="s">
        <v>416</v>
      </c>
      <c r="N26" s="93" t="s">
        <v>416</v>
      </c>
      <c r="O26" s="33">
        <v>17.894736842105264</v>
      </c>
    </row>
    <row r="27" spans="2:15">
      <c r="B27" s="28" t="s">
        <v>40</v>
      </c>
      <c r="C27" s="29">
        <v>70</v>
      </c>
      <c r="D27" s="30">
        <v>32.857142857142854</v>
      </c>
      <c r="E27" s="31">
        <v>34.285714285714285</v>
      </c>
      <c r="F27" s="31">
        <v>24.285714285714285</v>
      </c>
      <c r="G27" s="31">
        <v>30</v>
      </c>
      <c r="H27" s="31">
        <v>20</v>
      </c>
      <c r="I27" s="93" t="s">
        <v>416</v>
      </c>
      <c r="J27" s="31">
        <v>22.857142857142858</v>
      </c>
      <c r="K27" s="93" t="s">
        <v>416</v>
      </c>
      <c r="L27" s="32">
        <v>10</v>
      </c>
      <c r="M27" s="93" t="s">
        <v>416</v>
      </c>
      <c r="N27" s="93" t="s">
        <v>416</v>
      </c>
      <c r="O27" s="33">
        <v>20</v>
      </c>
    </row>
    <row r="28" spans="2:15">
      <c r="B28" s="28" t="s">
        <v>41</v>
      </c>
      <c r="C28" s="29">
        <v>30</v>
      </c>
      <c r="D28" s="30">
        <v>36.666666666666664</v>
      </c>
      <c r="E28" s="31">
        <v>30</v>
      </c>
      <c r="F28" s="31">
        <v>23.333333333333332</v>
      </c>
      <c r="G28" s="31">
        <v>43.333333333333336</v>
      </c>
      <c r="H28" s="31">
        <v>20</v>
      </c>
      <c r="I28" s="93" t="s">
        <v>416</v>
      </c>
      <c r="J28" s="31">
        <v>16.666666666666664</v>
      </c>
      <c r="K28" s="93" t="s">
        <v>416</v>
      </c>
      <c r="L28" s="32">
        <v>3.3333333333333335</v>
      </c>
      <c r="M28" s="93" t="s">
        <v>416</v>
      </c>
      <c r="N28" s="93" t="s">
        <v>416</v>
      </c>
      <c r="O28" s="33">
        <v>13.333333333333334</v>
      </c>
    </row>
    <row r="29" spans="2:15">
      <c r="B29" s="28" t="s">
        <v>42</v>
      </c>
      <c r="C29" s="29">
        <v>8</v>
      </c>
      <c r="D29" s="30">
        <v>37.5</v>
      </c>
      <c r="E29" s="31">
        <v>37.5</v>
      </c>
      <c r="F29" s="31">
        <v>50</v>
      </c>
      <c r="G29" s="31">
        <v>37.5</v>
      </c>
      <c r="H29" s="31"/>
      <c r="I29" s="93" t="s">
        <v>416</v>
      </c>
      <c r="J29" s="31"/>
      <c r="K29" s="93" t="s">
        <v>416</v>
      </c>
      <c r="L29" s="32">
        <v>12.5</v>
      </c>
      <c r="M29" s="93" t="s">
        <v>416</v>
      </c>
      <c r="N29" s="93" t="s">
        <v>416</v>
      </c>
      <c r="O29" s="33">
        <v>12.5</v>
      </c>
    </row>
    <row r="30" spans="2:15">
      <c r="B30" s="28" t="s">
        <v>43</v>
      </c>
      <c r="C30" s="29">
        <v>32</v>
      </c>
      <c r="D30" s="30">
        <v>46.875</v>
      </c>
      <c r="E30" s="31">
        <v>56.25</v>
      </c>
      <c r="F30" s="31">
        <v>40.625</v>
      </c>
      <c r="G30" s="31">
        <v>21.875</v>
      </c>
      <c r="H30" s="31">
        <v>12.5</v>
      </c>
      <c r="I30" s="93" t="s">
        <v>416</v>
      </c>
      <c r="J30" s="31">
        <v>6.25</v>
      </c>
      <c r="K30" s="93" t="s">
        <v>416</v>
      </c>
      <c r="L30" s="32">
        <v>9.375</v>
      </c>
      <c r="M30" s="93" t="s">
        <v>416</v>
      </c>
      <c r="N30" s="93" t="s">
        <v>416</v>
      </c>
      <c r="O30" s="33">
        <v>18.75</v>
      </c>
    </row>
    <row r="31" spans="2:15" ht="14.25" thickBot="1">
      <c r="B31" s="34" t="s">
        <v>44</v>
      </c>
      <c r="C31" s="35">
        <v>5</v>
      </c>
      <c r="D31" s="36">
        <v>40</v>
      </c>
      <c r="E31" s="37">
        <v>20</v>
      </c>
      <c r="F31" s="37">
        <v>20</v>
      </c>
      <c r="G31" s="37">
        <v>40</v>
      </c>
      <c r="H31" s="37">
        <v>40</v>
      </c>
      <c r="I31" s="94" t="s">
        <v>416</v>
      </c>
      <c r="J31" s="37">
        <v>20</v>
      </c>
      <c r="K31" s="94" t="s">
        <v>416</v>
      </c>
      <c r="L31" s="38"/>
      <c r="M31" s="94" t="s">
        <v>416</v>
      </c>
      <c r="N31" s="94" t="s">
        <v>416</v>
      </c>
      <c r="O31" s="39"/>
    </row>
    <row r="32" spans="2:15" ht="14.25" thickBot="1">
      <c r="B32" s="16" t="s">
        <v>45</v>
      </c>
      <c r="C32" s="17">
        <f>IF(SUM(C23:C31,C9:C21)=0,"",SUM(C23:C31,C9:C21))</f>
        <v>697</v>
      </c>
      <c r="D32" s="18">
        <v>44.619799139167867</v>
      </c>
      <c r="E32" s="19">
        <v>41.606886657101867</v>
      </c>
      <c r="F32" s="19">
        <v>25.681492109038739</v>
      </c>
      <c r="G32" s="19">
        <v>37.159253945480629</v>
      </c>
      <c r="H32" s="19">
        <v>19.655667144906744</v>
      </c>
      <c r="I32" s="91" t="s">
        <v>416</v>
      </c>
      <c r="J32" s="19">
        <v>17.934002869440459</v>
      </c>
      <c r="K32" s="91" t="s">
        <v>416</v>
      </c>
      <c r="L32" s="20">
        <v>13.199426111908178</v>
      </c>
      <c r="M32" s="91" t="s">
        <v>416</v>
      </c>
      <c r="N32" s="91" t="s">
        <v>416</v>
      </c>
      <c r="O32" s="21">
        <v>14.203730272596843</v>
      </c>
    </row>
    <row r="33" spans="2:34">
      <c r="B33"/>
      <c r="C33" s="7"/>
      <c r="D33"/>
      <c r="E33"/>
      <c r="F33"/>
      <c r="G33"/>
      <c r="H33"/>
      <c r="I33"/>
      <c r="J33"/>
      <c r="K33"/>
      <c r="L33"/>
      <c r="M33"/>
      <c r="N33"/>
      <c r="O33"/>
    </row>
    <row r="34" spans="2:34" ht="17.25">
      <c r="K34" s="90" t="s">
        <v>418</v>
      </c>
    </row>
    <row r="35" spans="2:34" ht="24">
      <c r="U35" s="76"/>
      <c r="V35" s="76"/>
      <c r="W35" s="76"/>
      <c r="X35" s="76"/>
      <c r="Y35" s="76"/>
      <c r="Z35" s="76"/>
      <c r="AA35" s="76"/>
      <c r="AB35" s="76"/>
      <c r="AC35" s="76"/>
      <c r="AD35" s="76"/>
      <c r="AE35" s="76"/>
      <c r="AF35" s="76"/>
      <c r="AG35" s="76"/>
      <c r="AH35" s="76"/>
    </row>
  </sheetData>
  <phoneticPr fontId="2"/>
  <conditionalFormatting sqref="D8:O32">
    <cfRule type="expression" dxfId="98" priority="197">
      <formula>AND(D8=LARGE($D8:$O8,3),NOT(D8=0))</formula>
    </cfRule>
    <cfRule type="expression" dxfId="97" priority="198">
      <formula>AND(D8=LARGE($D8:$O8,2),NOT(D8=0))</formula>
    </cfRule>
    <cfRule type="expression" dxfId="96" priority="199">
      <formula>AND(D8=LARGE($D8:$O8,1),NOT(D8=0))</formula>
    </cfRule>
  </conditionalFormatting>
  <pageMargins left="0.7" right="0.7" top="0.75" bottom="0.75" header="0.3" footer="0.3"/>
  <pageSetup paperSize="9" scale="66"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AD06F-911A-4838-BC06-DA11E17E4667}">
  <sheetPr codeName="Sheet13">
    <pageSetUpPr fitToPage="1"/>
  </sheetPr>
  <dimension ref="B1:Q33"/>
  <sheetViews>
    <sheetView zoomScale="55" zoomScaleNormal="55" workbookViewId="0">
      <selection activeCell="I29" sqref="I29"/>
    </sheetView>
  </sheetViews>
  <sheetFormatPr defaultRowHeight="13.5"/>
  <cols>
    <col min="1" max="1" width="9" style="1"/>
    <col min="2" max="2" width="15" style="1" bestFit="1" customWidth="1"/>
    <col min="3" max="16384" width="9" style="1"/>
  </cols>
  <sheetData>
    <row r="1" spans="2:17" ht="24">
      <c r="B1" s="8"/>
    </row>
    <row r="3" spans="2:17" s="82" customFormat="1" ht="30" customHeight="1">
      <c r="B3" s="82" t="s">
        <v>115</v>
      </c>
    </row>
    <row r="4" spans="2:17" s="82" customFormat="1" ht="30" customHeight="1">
      <c r="B4" s="82" t="s">
        <v>142</v>
      </c>
    </row>
    <row r="5" spans="2:17" s="82" customFormat="1" ht="30" customHeight="1"/>
    <row r="6" spans="2:17" ht="14.25" thickBot="1">
      <c r="Q6" s="9" t="s">
        <v>17</v>
      </c>
    </row>
    <row r="7" spans="2:17" ht="41.25" thickBot="1">
      <c r="B7" s="10"/>
      <c r="C7" s="11" t="s">
        <v>19</v>
      </c>
      <c r="D7" s="12" t="s">
        <v>143</v>
      </c>
      <c r="E7" s="13" t="s">
        <v>144</v>
      </c>
      <c r="F7" s="13" t="s">
        <v>145</v>
      </c>
      <c r="G7" s="13" t="s">
        <v>146</v>
      </c>
      <c r="H7" s="13" t="s">
        <v>147</v>
      </c>
      <c r="I7" s="13" t="s">
        <v>148</v>
      </c>
      <c r="J7" s="13" t="s">
        <v>149</v>
      </c>
      <c r="K7" s="13" t="s">
        <v>150</v>
      </c>
      <c r="L7" s="14" t="s">
        <v>151</v>
      </c>
      <c r="M7" s="14" t="s">
        <v>152</v>
      </c>
      <c r="N7" s="14" t="s">
        <v>153</v>
      </c>
      <c r="O7" s="14" t="s">
        <v>154</v>
      </c>
      <c r="P7" s="14" t="s">
        <v>155</v>
      </c>
      <c r="Q7" s="15" t="s">
        <v>20</v>
      </c>
    </row>
    <row r="8" spans="2:17" ht="14.25" thickBot="1">
      <c r="B8" s="16" t="s">
        <v>21</v>
      </c>
      <c r="C8" s="17">
        <f>IF(SUM(C9:C21)=0,"",SUM(C9:C21))</f>
        <v>340</v>
      </c>
      <c r="D8" s="18">
        <v>30.294117647058822</v>
      </c>
      <c r="E8" s="19">
        <v>9.7058823529411775</v>
      </c>
      <c r="F8" s="19">
        <v>18.529411764705884</v>
      </c>
      <c r="G8" s="19">
        <v>19.411764705882355</v>
      </c>
      <c r="H8" s="19">
        <v>2.0588235294117645</v>
      </c>
      <c r="I8" s="19">
        <v>0.29411764705882354</v>
      </c>
      <c r="J8" s="19">
        <v>1.4705882352941175</v>
      </c>
      <c r="K8" s="19">
        <v>8.8235294117647065</v>
      </c>
      <c r="L8" s="20">
        <v>9.7058823529411775</v>
      </c>
      <c r="M8" s="20">
        <v>40.588235294117645</v>
      </c>
      <c r="N8" s="20">
        <v>63.823529411764703</v>
      </c>
      <c r="O8" s="20">
        <v>0.29411764705882354</v>
      </c>
      <c r="P8" s="20">
        <v>22.647058823529413</v>
      </c>
      <c r="Q8" s="21">
        <v>7.9411764705882346</v>
      </c>
    </row>
    <row r="9" spans="2:17">
      <c r="B9" s="22" t="s">
        <v>22</v>
      </c>
      <c r="C9" s="23">
        <v>24</v>
      </c>
      <c r="D9" s="24">
        <v>16.666666666666664</v>
      </c>
      <c r="E9" s="25">
        <v>8.3333333333333321</v>
      </c>
      <c r="F9" s="25">
        <v>8.3333333333333321</v>
      </c>
      <c r="G9" s="25">
        <v>33.333333333333329</v>
      </c>
      <c r="H9" s="25">
        <v>4.1666666666666661</v>
      </c>
      <c r="I9" s="25"/>
      <c r="J9" s="25"/>
      <c r="K9" s="25">
        <v>8.3333333333333321</v>
      </c>
      <c r="L9" s="26">
        <v>12.5</v>
      </c>
      <c r="M9" s="26">
        <v>41.666666666666671</v>
      </c>
      <c r="N9" s="26">
        <v>58.333333333333336</v>
      </c>
      <c r="O9" s="26"/>
      <c r="P9" s="26">
        <v>29.166666666666668</v>
      </c>
      <c r="Q9" s="27">
        <v>8.3333333333333321</v>
      </c>
    </row>
    <row r="10" spans="2:17">
      <c r="B10" s="28" t="s">
        <v>23</v>
      </c>
      <c r="C10" s="29">
        <v>15</v>
      </c>
      <c r="D10" s="30">
        <v>46.666666666666664</v>
      </c>
      <c r="E10" s="31">
        <v>6.666666666666667</v>
      </c>
      <c r="F10" s="31">
        <v>13.333333333333334</v>
      </c>
      <c r="G10" s="31">
        <v>20</v>
      </c>
      <c r="H10" s="31"/>
      <c r="I10" s="31"/>
      <c r="J10" s="31">
        <v>6.666666666666667</v>
      </c>
      <c r="K10" s="31">
        <v>13.333333333333334</v>
      </c>
      <c r="L10" s="32">
        <v>13.333333333333334</v>
      </c>
      <c r="M10" s="32">
        <v>13.333333333333334</v>
      </c>
      <c r="N10" s="32">
        <v>46.666666666666664</v>
      </c>
      <c r="O10" s="32"/>
      <c r="P10" s="32">
        <v>20</v>
      </c>
      <c r="Q10" s="33">
        <v>6.666666666666667</v>
      </c>
    </row>
    <row r="11" spans="2:17">
      <c r="B11" s="28" t="s">
        <v>24</v>
      </c>
      <c r="C11" s="29">
        <v>9</v>
      </c>
      <c r="D11" s="30">
        <v>11.111111111111111</v>
      </c>
      <c r="E11" s="31">
        <v>22.222222222222221</v>
      </c>
      <c r="F11" s="31">
        <v>11.111111111111111</v>
      </c>
      <c r="G11" s="31">
        <v>22.222222222222221</v>
      </c>
      <c r="H11" s="31">
        <v>22.222222222222221</v>
      </c>
      <c r="I11" s="31"/>
      <c r="J11" s="31">
        <v>11.111111111111111</v>
      </c>
      <c r="K11" s="31">
        <v>33.333333333333329</v>
      </c>
      <c r="L11" s="32"/>
      <c r="M11" s="32">
        <v>33.333333333333329</v>
      </c>
      <c r="N11" s="32">
        <v>77.777777777777786</v>
      </c>
      <c r="O11" s="32"/>
      <c r="P11" s="32"/>
      <c r="Q11" s="33"/>
    </row>
    <row r="12" spans="2:17">
      <c r="B12" s="28" t="s">
        <v>25</v>
      </c>
      <c r="C12" s="29">
        <v>52</v>
      </c>
      <c r="D12" s="30">
        <v>40.384615384615387</v>
      </c>
      <c r="E12" s="31">
        <v>9.6153846153846168</v>
      </c>
      <c r="F12" s="31">
        <v>13.461538461538462</v>
      </c>
      <c r="G12" s="31">
        <v>23.076923076923077</v>
      </c>
      <c r="H12" s="31"/>
      <c r="I12" s="31"/>
      <c r="J12" s="31"/>
      <c r="K12" s="31">
        <v>7.6923076923076925</v>
      </c>
      <c r="L12" s="32">
        <v>19.230769230769234</v>
      </c>
      <c r="M12" s="32">
        <v>44.230769230769226</v>
      </c>
      <c r="N12" s="32">
        <v>65.384615384615387</v>
      </c>
      <c r="O12" s="32">
        <v>1.9230769230769231</v>
      </c>
      <c r="P12" s="32">
        <v>11.538461538461538</v>
      </c>
      <c r="Q12" s="33">
        <v>9.6153846153846168</v>
      </c>
    </row>
    <row r="13" spans="2:17">
      <c r="B13" s="28" t="s">
        <v>26</v>
      </c>
      <c r="C13" s="29">
        <v>4</v>
      </c>
      <c r="D13" s="30">
        <v>25</v>
      </c>
      <c r="E13" s="31"/>
      <c r="F13" s="31">
        <v>25</v>
      </c>
      <c r="G13" s="31"/>
      <c r="H13" s="31"/>
      <c r="I13" s="31"/>
      <c r="J13" s="31"/>
      <c r="K13" s="31"/>
      <c r="L13" s="32"/>
      <c r="M13" s="32">
        <v>75</v>
      </c>
      <c r="N13" s="32">
        <v>50</v>
      </c>
      <c r="O13" s="32"/>
      <c r="P13" s="32">
        <v>25</v>
      </c>
      <c r="Q13" s="33">
        <v>50</v>
      </c>
    </row>
    <row r="14" spans="2:17">
      <c r="B14" s="28" t="s">
        <v>27</v>
      </c>
      <c r="C14" s="29">
        <v>15</v>
      </c>
      <c r="D14" s="30">
        <v>20</v>
      </c>
      <c r="E14" s="31">
        <v>13.333333333333334</v>
      </c>
      <c r="F14" s="31">
        <v>20</v>
      </c>
      <c r="G14" s="31">
        <v>6.666666666666667</v>
      </c>
      <c r="H14" s="31"/>
      <c r="I14" s="31">
        <v>6.666666666666667</v>
      </c>
      <c r="J14" s="31"/>
      <c r="K14" s="31"/>
      <c r="L14" s="32">
        <v>20</v>
      </c>
      <c r="M14" s="32">
        <v>40</v>
      </c>
      <c r="N14" s="32">
        <v>73.333333333333329</v>
      </c>
      <c r="O14" s="32"/>
      <c r="P14" s="32">
        <v>33.333333333333329</v>
      </c>
      <c r="Q14" s="33">
        <v>6.666666666666667</v>
      </c>
    </row>
    <row r="15" spans="2:17">
      <c r="B15" s="28" t="s">
        <v>28</v>
      </c>
      <c r="C15" s="29">
        <v>19</v>
      </c>
      <c r="D15" s="30">
        <v>31.578947368421051</v>
      </c>
      <c r="E15" s="31">
        <v>5.2631578947368416</v>
      </c>
      <c r="F15" s="31">
        <v>21.052631578947366</v>
      </c>
      <c r="G15" s="31">
        <v>15.789473684210526</v>
      </c>
      <c r="H15" s="31">
        <v>10.526315789473683</v>
      </c>
      <c r="I15" s="31"/>
      <c r="J15" s="31"/>
      <c r="K15" s="31">
        <v>15.789473684210526</v>
      </c>
      <c r="L15" s="32">
        <v>5.2631578947368416</v>
      </c>
      <c r="M15" s="32">
        <v>31.578947368421051</v>
      </c>
      <c r="N15" s="32">
        <v>63.157894736842103</v>
      </c>
      <c r="O15" s="32"/>
      <c r="P15" s="32">
        <v>15.789473684210526</v>
      </c>
      <c r="Q15" s="33">
        <v>10.526315789473683</v>
      </c>
    </row>
    <row r="16" spans="2:17">
      <c r="B16" s="28" t="s">
        <v>29</v>
      </c>
      <c r="C16" s="29">
        <v>19</v>
      </c>
      <c r="D16" s="30">
        <v>52.631578947368418</v>
      </c>
      <c r="E16" s="31">
        <v>10.526315789473683</v>
      </c>
      <c r="F16" s="31">
        <v>5.2631578947368416</v>
      </c>
      <c r="G16" s="31">
        <v>26.315789473684209</v>
      </c>
      <c r="H16" s="31"/>
      <c r="I16" s="31"/>
      <c r="J16" s="31"/>
      <c r="K16" s="31"/>
      <c r="L16" s="32">
        <v>10.526315789473683</v>
      </c>
      <c r="M16" s="32">
        <v>36.84210526315789</v>
      </c>
      <c r="N16" s="32">
        <v>52.631578947368418</v>
      </c>
      <c r="O16" s="32"/>
      <c r="P16" s="32">
        <v>26.315789473684209</v>
      </c>
      <c r="Q16" s="33">
        <v>5.2631578947368416</v>
      </c>
    </row>
    <row r="17" spans="2:17">
      <c r="B17" s="28" t="s">
        <v>30</v>
      </c>
      <c r="C17" s="29">
        <v>52</v>
      </c>
      <c r="D17" s="30">
        <v>15.384615384615385</v>
      </c>
      <c r="E17" s="31">
        <v>13.461538461538462</v>
      </c>
      <c r="F17" s="31">
        <v>25</v>
      </c>
      <c r="G17" s="31">
        <v>25</v>
      </c>
      <c r="H17" s="31">
        <v>1.9230769230769231</v>
      </c>
      <c r="I17" s="31"/>
      <c r="J17" s="31">
        <v>1.9230769230769231</v>
      </c>
      <c r="K17" s="31">
        <v>9.6153846153846168</v>
      </c>
      <c r="L17" s="32">
        <v>7.6923076923076925</v>
      </c>
      <c r="M17" s="32">
        <v>40.384615384615387</v>
      </c>
      <c r="N17" s="32">
        <v>61.53846153846154</v>
      </c>
      <c r="O17" s="32"/>
      <c r="P17" s="32">
        <v>28.846153846153843</v>
      </c>
      <c r="Q17" s="33">
        <v>5.7692307692307692</v>
      </c>
    </row>
    <row r="18" spans="2:17">
      <c r="B18" s="28" t="s">
        <v>31</v>
      </c>
      <c r="C18" s="29">
        <v>35</v>
      </c>
      <c r="D18" s="30">
        <v>40</v>
      </c>
      <c r="E18" s="31">
        <v>8.5714285714285712</v>
      </c>
      <c r="F18" s="31">
        <v>25.714285714285712</v>
      </c>
      <c r="G18" s="31">
        <v>14.285714285714285</v>
      </c>
      <c r="H18" s="31"/>
      <c r="I18" s="31"/>
      <c r="J18" s="31"/>
      <c r="K18" s="31">
        <v>11.428571428571429</v>
      </c>
      <c r="L18" s="32">
        <v>8.5714285714285712</v>
      </c>
      <c r="M18" s="32">
        <v>45.714285714285715</v>
      </c>
      <c r="N18" s="32">
        <v>60</v>
      </c>
      <c r="O18" s="32"/>
      <c r="P18" s="32">
        <v>22.857142857142858</v>
      </c>
      <c r="Q18" s="33">
        <v>8.5714285714285712</v>
      </c>
    </row>
    <row r="19" spans="2:17">
      <c r="B19" s="28" t="s">
        <v>32</v>
      </c>
      <c r="C19" s="29">
        <v>15</v>
      </c>
      <c r="D19" s="30">
        <v>53.333333333333336</v>
      </c>
      <c r="E19" s="31">
        <v>6.666666666666667</v>
      </c>
      <c r="F19" s="31">
        <v>13.333333333333334</v>
      </c>
      <c r="G19" s="31">
        <v>13.333333333333334</v>
      </c>
      <c r="H19" s="31"/>
      <c r="I19" s="31"/>
      <c r="J19" s="31"/>
      <c r="K19" s="31">
        <v>13.333333333333334</v>
      </c>
      <c r="L19" s="32">
        <v>6.666666666666667</v>
      </c>
      <c r="M19" s="32">
        <v>46.666666666666664</v>
      </c>
      <c r="N19" s="32">
        <v>80</v>
      </c>
      <c r="O19" s="32"/>
      <c r="P19" s="32">
        <v>6.666666666666667</v>
      </c>
      <c r="Q19" s="33">
        <v>6.666666666666667</v>
      </c>
    </row>
    <row r="20" spans="2:17">
      <c r="B20" s="28" t="s">
        <v>33</v>
      </c>
      <c r="C20" s="29">
        <v>39</v>
      </c>
      <c r="D20" s="30">
        <v>17.948717948717949</v>
      </c>
      <c r="E20" s="31">
        <v>5.1282051282051277</v>
      </c>
      <c r="F20" s="31">
        <v>15.384615384615385</v>
      </c>
      <c r="G20" s="31">
        <v>10.256410256410255</v>
      </c>
      <c r="H20" s="31">
        <v>2.5641025641025639</v>
      </c>
      <c r="I20" s="31"/>
      <c r="J20" s="31">
        <v>2.5641025641025639</v>
      </c>
      <c r="K20" s="31">
        <v>2.5641025641025639</v>
      </c>
      <c r="L20" s="32">
        <v>7.6923076923076925</v>
      </c>
      <c r="M20" s="32">
        <v>48.717948717948715</v>
      </c>
      <c r="N20" s="32">
        <v>61.53846153846154</v>
      </c>
      <c r="O20" s="32"/>
      <c r="P20" s="32">
        <v>30.76923076923077</v>
      </c>
      <c r="Q20" s="33">
        <v>7.6923076923076925</v>
      </c>
    </row>
    <row r="21" spans="2:17" ht="14.25" thickBot="1">
      <c r="B21" s="34" t="s">
        <v>34</v>
      </c>
      <c r="C21" s="35">
        <v>42</v>
      </c>
      <c r="D21" s="36">
        <v>30.952380952380953</v>
      </c>
      <c r="E21" s="37">
        <v>11.904761904761903</v>
      </c>
      <c r="F21" s="37">
        <v>28.571428571428569</v>
      </c>
      <c r="G21" s="37">
        <v>19.047619047619047</v>
      </c>
      <c r="H21" s="37"/>
      <c r="I21" s="37"/>
      <c r="J21" s="37">
        <v>2.3809523809523809</v>
      </c>
      <c r="K21" s="37">
        <v>9.5238095238095237</v>
      </c>
      <c r="L21" s="38">
        <v>2.3809523809523809</v>
      </c>
      <c r="M21" s="38">
        <v>35.714285714285715</v>
      </c>
      <c r="N21" s="38">
        <v>73.80952380952381</v>
      </c>
      <c r="O21" s="38"/>
      <c r="P21" s="38">
        <v>26.190476190476193</v>
      </c>
      <c r="Q21" s="39">
        <v>7.1428571428571423</v>
      </c>
    </row>
    <row r="22" spans="2:17" ht="14.25" thickBot="1">
      <c r="B22" s="16" t="s">
        <v>35</v>
      </c>
      <c r="C22" s="17">
        <f>IF(SUM(C23:C31)=0,"",SUM(C23:C31))</f>
        <v>422</v>
      </c>
      <c r="D22" s="18">
        <v>17.298578199052134</v>
      </c>
      <c r="E22" s="19">
        <v>9.0047393364928912</v>
      </c>
      <c r="F22" s="19">
        <v>14.928909952606634</v>
      </c>
      <c r="G22" s="19">
        <v>13.270142180094787</v>
      </c>
      <c r="H22" s="19">
        <v>3.080568720379147</v>
      </c>
      <c r="I22" s="19">
        <v>0.94786729857819907</v>
      </c>
      <c r="J22" s="19">
        <v>1.4218009478672986</v>
      </c>
      <c r="K22" s="19">
        <v>13.507109004739338</v>
      </c>
      <c r="L22" s="20">
        <v>9.0047393364928912</v>
      </c>
      <c r="M22" s="20">
        <v>32.464454976303323</v>
      </c>
      <c r="N22" s="20">
        <v>56.635071090047397</v>
      </c>
      <c r="O22" s="20">
        <v>0.47393364928909953</v>
      </c>
      <c r="P22" s="20">
        <v>21.563981042654028</v>
      </c>
      <c r="Q22" s="21">
        <v>10.189573459715639</v>
      </c>
    </row>
    <row r="23" spans="2:17">
      <c r="B23" s="22" t="s">
        <v>36</v>
      </c>
      <c r="C23" s="23">
        <v>35</v>
      </c>
      <c r="D23" s="24">
        <v>17.142857142857142</v>
      </c>
      <c r="E23" s="25"/>
      <c r="F23" s="25">
        <v>8.5714285714285712</v>
      </c>
      <c r="G23" s="25">
        <v>8.5714285714285712</v>
      </c>
      <c r="H23" s="25">
        <v>2.8571428571428572</v>
      </c>
      <c r="I23" s="25"/>
      <c r="J23" s="25"/>
      <c r="K23" s="25">
        <v>14.285714285714285</v>
      </c>
      <c r="L23" s="26">
        <v>11.428571428571429</v>
      </c>
      <c r="M23" s="26">
        <v>22.857142857142858</v>
      </c>
      <c r="N23" s="26">
        <v>57.142857142857139</v>
      </c>
      <c r="O23" s="26"/>
      <c r="P23" s="26">
        <v>22.857142857142858</v>
      </c>
      <c r="Q23" s="27">
        <v>20</v>
      </c>
    </row>
    <row r="24" spans="2:17">
      <c r="B24" s="28" t="s">
        <v>37</v>
      </c>
      <c r="C24" s="29">
        <v>50</v>
      </c>
      <c r="D24" s="30">
        <v>10</v>
      </c>
      <c r="E24" s="31">
        <v>14.000000000000002</v>
      </c>
      <c r="F24" s="31">
        <v>22</v>
      </c>
      <c r="G24" s="31">
        <v>18</v>
      </c>
      <c r="H24" s="31">
        <v>6</v>
      </c>
      <c r="I24" s="31">
        <v>4</v>
      </c>
      <c r="J24" s="31">
        <v>4</v>
      </c>
      <c r="K24" s="31">
        <v>10</v>
      </c>
      <c r="L24" s="32">
        <v>16</v>
      </c>
      <c r="M24" s="32">
        <v>48</v>
      </c>
      <c r="N24" s="32">
        <v>57.999999999999993</v>
      </c>
      <c r="O24" s="32">
        <v>2</v>
      </c>
      <c r="P24" s="32">
        <v>18</v>
      </c>
      <c r="Q24" s="33">
        <v>8</v>
      </c>
    </row>
    <row r="25" spans="2:17">
      <c r="B25" s="28" t="s">
        <v>38</v>
      </c>
      <c r="C25" s="29">
        <v>64</v>
      </c>
      <c r="D25" s="30">
        <v>10.9375</v>
      </c>
      <c r="E25" s="31">
        <v>9.375</v>
      </c>
      <c r="F25" s="31">
        <v>12.5</v>
      </c>
      <c r="G25" s="31">
        <v>9.375</v>
      </c>
      <c r="H25" s="31">
        <v>3.125</v>
      </c>
      <c r="I25" s="31">
        <v>3.125</v>
      </c>
      <c r="J25" s="31"/>
      <c r="K25" s="31">
        <v>7.8125</v>
      </c>
      <c r="L25" s="32">
        <v>9.375</v>
      </c>
      <c r="M25" s="32">
        <v>29.6875</v>
      </c>
      <c r="N25" s="32">
        <v>60.9375</v>
      </c>
      <c r="O25" s="32"/>
      <c r="P25" s="32">
        <v>17.1875</v>
      </c>
      <c r="Q25" s="33">
        <v>3.125</v>
      </c>
    </row>
    <row r="26" spans="2:17">
      <c r="B26" s="28" t="s">
        <v>39</v>
      </c>
      <c r="C26" s="29">
        <v>100</v>
      </c>
      <c r="D26" s="30">
        <v>27</v>
      </c>
      <c r="E26" s="31">
        <v>14.000000000000002</v>
      </c>
      <c r="F26" s="31">
        <v>19</v>
      </c>
      <c r="G26" s="31">
        <v>14.000000000000002</v>
      </c>
      <c r="H26" s="31">
        <v>4</v>
      </c>
      <c r="I26" s="31"/>
      <c r="J26" s="31">
        <v>2</v>
      </c>
      <c r="K26" s="31">
        <v>16</v>
      </c>
      <c r="L26" s="32">
        <v>9</v>
      </c>
      <c r="M26" s="32">
        <v>28.999999999999996</v>
      </c>
      <c r="N26" s="32">
        <v>48</v>
      </c>
      <c r="O26" s="32"/>
      <c r="P26" s="32">
        <v>22</v>
      </c>
      <c r="Q26" s="33">
        <v>12</v>
      </c>
    </row>
    <row r="27" spans="2:17">
      <c r="B27" s="28" t="s">
        <v>40</v>
      </c>
      <c r="C27" s="29">
        <v>84</v>
      </c>
      <c r="D27" s="30">
        <v>13.095238095238097</v>
      </c>
      <c r="E27" s="31">
        <v>3.5714285714285712</v>
      </c>
      <c r="F27" s="31">
        <v>11.904761904761903</v>
      </c>
      <c r="G27" s="31">
        <v>13.095238095238097</v>
      </c>
      <c r="H27" s="31">
        <v>2.3809523809523809</v>
      </c>
      <c r="I27" s="31"/>
      <c r="J27" s="31"/>
      <c r="K27" s="31">
        <v>9.5238095238095237</v>
      </c>
      <c r="L27" s="32">
        <v>10.714285714285714</v>
      </c>
      <c r="M27" s="32">
        <v>32.142857142857146</v>
      </c>
      <c r="N27" s="32">
        <v>70.238095238095227</v>
      </c>
      <c r="O27" s="32"/>
      <c r="P27" s="32">
        <v>27.380952380952383</v>
      </c>
      <c r="Q27" s="33">
        <v>9.5238095238095237</v>
      </c>
    </row>
    <row r="28" spans="2:17">
      <c r="B28" s="28" t="s">
        <v>41</v>
      </c>
      <c r="C28" s="29">
        <v>36</v>
      </c>
      <c r="D28" s="30">
        <v>19.444444444444446</v>
      </c>
      <c r="E28" s="31">
        <v>11.111111111111111</v>
      </c>
      <c r="F28" s="31">
        <v>5.5555555555555554</v>
      </c>
      <c r="G28" s="31">
        <v>8.3333333333333321</v>
      </c>
      <c r="H28" s="31">
        <v>2.7777777777777777</v>
      </c>
      <c r="I28" s="31"/>
      <c r="J28" s="31">
        <v>5.5555555555555554</v>
      </c>
      <c r="K28" s="31">
        <v>11.111111111111111</v>
      </c>
      <c r="L28" s="32">
        <v>2.7777777777777777</v>
      </c>
      <c r="M28" s="32">
        <v>36.111111111111107</v>
      </c>
      <c r="N28" s="32">
        <v>55.555555555555557</v>
      </c>
      <c r="O28" s="32"/>
      <c r="P28" s="32">
        <v>22.222222222222221</v>
      </c>
      <c r="Q28" s="33">
        <v>11.111111111111111</v>
      </c>
    </row>
    <row r="29" spans="2:17">
      <c r="B29" s="28" t="s">
        <v>42</v>
      </c>
      <c r="C29" s="29">
        <v>9</v>
      </c>
      <c r="D29" s="30">
        <v>33.333333333333329</v>
      </c>
      <c r="E29" s="31"/>
      <c r="F29" s="31">
        <v>22.222222222222221</v>
      </c>
      <c r="G29" s="31">
        <v>33.333333333333329</v>
      </c>
      <c r="H29" s="31"/>
      <c r="I29" s="31"/>
      <c r="J29" s="31"/>
      <c r="K29" s="31">
        <v>11.111111111111111</v>
      </c>
      <c r="L29" s="32"/>
      <c r="M29" s="32">
        <v>33.333333333333329</v>
      </c>
      <c r="N29" s="32">
        <v>66.666666666666657</v>
      </c>
      <c r="O29" s="32"/>
      <c r="P29" s="32"/>
      <c r="Q29" s="33"/>
    </row>
    <row r="30" spans="2:17">
      <c r="B30" s="28" t="s">
        <v>43</v>
      </c>
      <c r="C30" s="29">
        <v>37</v>
      </c>
      <c r="D30" s="30">
        <v>10.810810810810811</v>
      </c>
      <c r="E30" s="31">
        <v>8.1081081081081088</v>
      </c>
      <c r="F30" s="31">
        <v>16.216216216216218</v>
      </c>
      <c r="G30" s="31">
        <v>18.918918918918919</v>
      </c>
      <c r="H30" s="31"/>
      <c r="I30" s="31"/>
      <c r="J30" s="31"/>
      <c r="K30" s="31">
        <v>32.432432432432435</v>
      </c>
      <c r="L30" s="32">
        <v>2.7027027027027026</v>
      </c>
      <c r="M30" s="32">
        <v>29.72972972972973</v>
      </c>
      <c r="N30" s="32">
        <v>40.54054054054054</v>
      </c>
      <c r="O30" s="32">
        <v>2.7027027027027026</v>
      </c>
      <c r="P30" s="32">
        <v>27.027027027027028</v>
      </c>
      <c r="Q30" s="33">
        <v>16.216216216216218</v>
      </c>
    </row>
    <row r="31" spans="2:17" ht="14.25" thickBot="1">
      <c r="B31" s="34" t="s">
        <v>44</v>
      </c>
      <c r="C31" s="35">
        <v>7</v>
      </c>
      <c r="D31" s="36">
        <v>42.857142857142854</v>
      </c>
      <c r="E31" s="37">
        <v>14.285714285714285</v>
      </c>
      <c r="F31" s="37">
        <v>28.571428571428569</v>
      </c>
      <c r="G31" s="37"/>
      <c r="H31" s="37"/>
      <c r="I31" s="37"/>
      <c r="J31" s="37"/>
      <c r="K31" s="37">
        <v>14.285714285714285</v>
      </c>
      <c r="L31" s="38"/>
      <c r="M31" s="38">
        <v>42.857142857142854</v>
      </c>
      <c r="N31" s="38">
        <v>42.857142857142854</v>
      </c>
      <c r="O31" s="38"/>
      <c r="P31" s="38"/>
      <c r="Q31" s="39"/>
    </row>
    <row r="32" spans="2:17" ht="14.25" thickBot="1">
      <c r="B32" s="16" t="s">
        <v>45</v>
      </c>
      <c r="C32" s="17">
        <f>IF(SUM(C23:C31,C9:C21)=0,"",SUM(C23:C31,C9:C21))</f>
        <v>762</v>
      </c>
      <c r="D32" s="18">
        <v>23.097112860892388</v>
      </c>
      <c r="E32" s="19">
        <v>9.317585301837271</v>
      </c>
      <c r="F32" s="19">
        <v>16.535433070866144</v>
      </c>
      <c r="G32" s="19">
        <v>16.010498687664043</v>
      </c>
      <c r="H32" s="19">
        <v>2.6246719160104988</v>
      </c>
      <c r="I32" s="19">
        <v>0.65616797900262469</v>
      </c>
      <c r="J32" s="19">
        <v>1.4435695538057742</v>
      </c>
      <c r="K32" s="19">
        <v>11.41732283464567</v>
      </c>
      <c r="L32" s="20">
        <v>9.317585301837271</v>
      </c>
      <c r="M32" s="20">
        <v>36.089238845144358</v>
      </c>
      <c r="N32" s="20">
        <v>59.842519685039377</v>
      </c>
      <c r="O32" s="20">
        <v>0.39370078740157477</v>
      </c>
      <c r="P32" s="20">
        <v>22.047244094488189</v>
      </c>
      <c r="Q32" s="21">
        <v>9.1863517060367457</v>
      </c>
    </row>
    <row r="33" spans="2:17">
      <c r="B33"/>
      <c r="C33" s="7"/>
      <c r="D33"/>
      <c r="E33"/>
      <c r="F33"/>
      <c r="G33"/>
      <c r="H33"/>
      <c r="I33"/>
      <c r="J33"/>
      <c r="K33"/>
      <c r="L33"/>
      <c r="M33"/>
      <c r="N33"/>
      <c r="O33"/>
      <c r="P33"/>
      <c r="Q33"/>
    </row>
  </sheetData>
  <phoneticPr fontId="2"/>
  <conditionalFormatting sqref="D8:Q32">
    <cfRule type="expression" dxfId="95" priority="191">
      <formula>AND(D8=LARGE($D8:$Q8,3),NOT(D8=0))</formula>
    </cfRule>
    <cfRule type="expression" dxfId="94" priority="192">
      <formula>AND(D8=LARGE($D8:$Q8,2),NOT(D8=0))</formula>
    </cfRule>
    <cfRule type="expression" dxfId="93" priority="193">
      <formula>AND(D8=LARGE($D8:$Q8,1),NOT(D8=0))</formula>
    </cfRule>
  </conditionalFormatting>
  <pageMargins left="0.7" right="0.7" top="0.75" bottom="0.75" header="0.3" footer="0.3"/>
  <pageSetup paperSize="9" scale="57"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772C3-6063-4F47-8748-2541C53F7D9B}">
  <sheetPr codeName="Sheet14">
    <pageSetUpPr fitToPage="1"/>
  </sheetPr>
  <dimension ref="B1:O34"/>
  <sheetViews>
    <sheetView zoomScale="65" zoomScaleNormal="65" workbookViewId="0">
      <selection activeCell="I29" sqref="I29"/>
    </sheetView>
  </sheetViews>
  <sheetFormatPr defaultRowHeight="13.5"/>
  <cols>
    <col min="1" max="1" width="9" style="1"/>
    <col min="2" max="2" width="15" style="1" bestFit="1" customWidth="1"/>
    <col min="3" max="16384" width="9" style="1"/>
  </cols>
  <sheetData>
    <row r="1" spans="2:15" ht="24">
      <c r="B1" s="8"/>
    </row>
    <row r="3" spans="2:15" s="76" customFormat="1" ht="27" customHeight="1">
      <c r="B3" s="76" t="s">
        <v>156</v>
      </c>
    </row>
    <row r="4" spans="2:15" s="76" customFormat="1" ht="27" customHeight="1">
      <c r="B4" s="76" t="s">
        <v>404</v>
      </c>
    </row>
    <row r="5" spans="2:15" s="76" customFormat="1" ht="27" customHeight="1">
      <c r="J5" s="76" t="s">
        <v>392</v>
      </c>
    </row>
    <row r="6" spans="2:15" s="76" customFormat="1" ht="27" customHeight="1"/>
    <row r="7" spans="2:15" ht="14.25" thickBot="1">
      <c r="O7" s="9" t="s">
        <v>17</v>
      </c>
    </row>
    <row r="8" spans="2:15" ht="41.25" thickBot="1">
      <c r="B8" s="10"/>
      <c r="C8" s="11" t="s">
        <v>19</v>
      </c>
      <c r="D8" s="12" t="s">
        <v>157</v>
      </c>
      <c r="E8" s="13" t="s">
        <v>158</v>
      </c>
      <c r="F8" s="13" t="s">
        <v>159</v>
      </c>
      <c r="G8" s="13" t="s">
        <v>160</v>
      </c>
      <c r="H8" s="13" t="s">
        <v>161</v>
      </c>
      <c r="I8" s="13" t="s">
        <v>162</v>
      </c>
      <c r="J8" s="13" t="s">
        <v>163</v>
      </c>
      <c r="K8" s="13" t="s">
        <v>164</v>
      </c>
      <c r="L8" s="14" t="s">
        <v>165</v>
      </c>
      <c r="M8" s="14" t="s">
        <v>166</v>
      </c>
      <c r="N8" s="14" t="s">
        <v>167</v>
      </c>
      <c r="O8" s="15" t="s">
        <v>141</v>
      </c>
    </row>
    <row r="9" spans="2:15" ht="14.25" thickBot="1">
      <c r="B9" s="16" t="s">
        <v>21</v>
      </c>
      <c r="C9" s="17">
        <f>IF(SUM(C10:C22)=0,"",SUM(C10:C22))</f>
        <v>376</v>
      </c>
      <c r="D9" s="18">
        <v>19.414893617021274</v>
      </c>
      <c r="E9" s="19">
        <v>15.159574468085108</v>
      </c>
      <c r="F9" s="19">
        <v>15.691489361702127</v>
      </c>
      <c r="G9" s="19">
        <v>16.48936170212766</v>
      </c>
      <c r="H9" s="19">
        <v>51.063829787234042</v>
      </c>
      <c r="I9" s="19">
        <v>16.223404255319149</v>
      </c>
      <c r="J9" s="19">
        <v>27.925531914893615</v>
      </c>
      <c r="K9" s="19">
        <v>19.414893617021274</v>
      </c>
      <c r="L9" s="20">
        <v>11.170212765957446</v>
      </c>
      <c r="M9" s="20">
        <v>39.361702127659576</v>
      </c>
      <c r="N9" s="20">
        <v>5.3191489361702127</v>
      </c>
      <c r="O9" s="21">
        <v>1.5957446808510638</v>
      </c>
    </row>
    <row r="10" spans="2:15">
      <c r="B10" s="22" t="s">
        <v>22</v>
      </c>
      <c r="C10" s="23">
        <v>25</v>
      </c>
      <c r="D10" s="24">
        <v>20</v>
      </c>
      <c r="E10" s="25">
        <v>20</v>
      </c>
      <c r="F10" s="25">
        <v>28.000000000000004</v>
      </c>
      <c r="G10" s="25">
        <v>24</v>
      </c>
      <c r="H10" s="25">
        <v>8</v>
      </c>
      <c r="I10" s="25">
        <v>8</v>
      </c>
      <c r="J10" s="25">
        <v>32</v>
      </c>
      <c r="K10" s="25">
        <v>24</v>
      </c>
      <c r="L10" s="26">
        <v>4</v>
      </c>
      <c r="M10" s="26">
        <v>32</v>
      </c>
      <c r="N10" s="26">
        <v>16</v>
      </c>
      <c r="O10" s="27">
        <v>4</v>
      </c>
    </row>
    <row r="11" spans="2:15">
      <c r="B11" s="28" t="s">
        <v>23</v>
      </c>
      <c r="C11" s="29">
        <v>17</v>
      </c>
      <c r="D11" s="30">
        <v>11.76470588235294</v>
      </c>
      <c r="E11" s="31">
        <v>17.647058823529413</v>
      </c>
      <c r="F11" s="31">
        <v>23.52941176470588</v>
      </c>
      <c r="G11" s="31">
        <v>23.52941176470588</v>
      </c>
      <c r="H11" s="31">
        <v>52.941176470588239</v>
      </c>
      <c r="I11" s="31">
        <v>11.76470588235294</v>
      </c>
      <c r="J11" s="31">
        <v>41.17647058823529</v>
      </c>
      <c r="K11" s="31">
        <v>17.647058823529413</v>
      </c>
      <c r="L11" s="32">
        <v>11.76470588235294</v>
      </c>
      <c r="M11" s="32">
        <v>52.941176470588239</v>
      </c>
      <c r="N11" s="32"/>
      <c r="O11" s="33"/>
    </row>
    <row r="12" spans="2:15">
      <c r="B12" s="28" t="s">
        <v>24</v>
      </c>
      <c r="C12" s="29">
        <v>10</v>
      </c>
      <c r="D12" s="30">
        <v>30</v>
      </c>
      <c r="E12" s="31">
        <v>20</v>
      </c>
      <c r="F12" s="31">
        <v>30</v>
      </c>
      <c r="G12" s="31"/>
      <c r="H12" s="31">
        <v>50</v>
      </c>
      <c r="I12" s="31">
        <v>20</v>
      </c>
      <c r="J12" s="31">
        <v>20</v>
      </c>
      <c r="K12" s="31">
        <v>20</v>
      </c>
      <c r="L12" s="32">
        <v>20</v>
      </c>
      <c r="M12" s="32">
        <v>40</v>
      </c>
      <c r="N12" s="32"/>
      <c r="O12" s="33"/>
    </row>
    <row r="13" spans="2:15">
      <c r="B13" s="28" t="s">
        <v>25</v>
      </c>
      <c r="C13" s="29">
        <v>58</v>
      </c>
      <c r="D13" s="30">
        <v>24.137931034482758</v>
      </c>
      <c r="E13" s="31">
        <v>20.689655172413794</v>
      </c>
      <c r="F13" s="31">
        <v>5.1724137931034484</v>
      </c>
      <c r="G13" s="31">
        <v>25.862068965517242</v>
      </c>
      <c r="H13" s="31">
        <v>31.03448275862069</v>
      </c>
      <c r="I13" s="31">
        <v>15.517241379310345</v>
      </c>
      <c r="J13" s="31">
        <v>18.96551724137931</v>
      </c>
      <c r="K13" s="31">
        <v>12.068965517241379</v>
      </c>
      <c r="L13" s="32">
        <v>12.068965517241379</v>
      </c>
      <c r="M13" s="32">
        <v>37.931034482758619</v>
      </c>
      <c r="N13" s="32">
        <v>12.068965517241379</v>
      </c>
      <c r="O13" s="33">
        <v>3.4482758620689653</v>
      </c>
    </row>
    <row r="14" spans="2:15">
      <c r="B14" s="28" t="s">
        <v>26</v>
      </c>
      <c r="C14" s="29">
        <v>6</v>
      </c>
      <c r="D14" s="30"/>
      <c r="E14" s="31"/>
      <c r="F14" s="31"/>
      <c r="G14" s="31"/>
      <c r="H14" s="31">
        <v>33.333333333333329</v>
      </c>
      <c r="I14" s="31">
        <v>16.666666666666664</v>
      </c>
      <c r="J14" s="31">
        <v>33.333333333333329</v>
      </c>
      <c r="K14" s="31">
        <v>33.333333333333329</v>
      </c>
      <c r="L14" s="32">
        <v>16.666666666666664</v>
      </c>
      <c r="M14" s="32">
        <v>33.333333333333329</v>
      </c>
      <c r="N14" s="32">
        <v>16.666666666666664</v>
      </c>
      <c r="O14" s="33"/>
    </row>
    <row r="15" spans="2:15">
      <c r="B15" s="28" t="s">
        <v>27</v>
      </c>
      <c r="C15" s="29">
        <v>17</v>
      </c>
      <c r="D15" s="30">
        <v>17.647058823529413</v>
      </c>
      <c r="E15" s="31"/>
      <c r="F15" s="31">
        <v>11.76470588235294</v>
      </c>
      <c r="G15" s="31">
        <v>11.76470588235294</v>
      </c>
      <c r="H15" s="31">
        <v>52.941176470588239</v>
      </c>
      <c r="I15" s="31">
        <v>11.76470588235294</v>
      </c>
      <c r="J15" s="31">
        <v>47.058823529411761</v>
      </c>
      <c r="K15" s="31">
        <v>47.058823529411761</v>
      </c>
      <c r="L15" s="32">
        <v>5.8823529411764701</v>
      </c>
      <c r="M15" s="32">
        <v>47.058823529411761</v>
      </c>
      <c r="N15" s="32"/>
      <c r="O15" s="33">
        <v>11.76470588235294</v>
      </c>
    </row>
    <row r="16" spans="2:15">
      <c r="B16" s="28" t="s">
        <v>28</v>
      </c>
      <c r="C16" s="29">
        <v>20</v>
      </c>
      <c r="D16" s="30">
        <v>15</v>
      </c>
      <c r="E16" s="31">
        <v>20</v>
      </c>
      <c r="F16" s="31">
        <v>5</v>
      </c>
      <c r="G16" s="31">
        <v>5</v>
      </c>
      <c r="H16" s="31">
        <v>50</v>
      </c>
      <c r="I16" s="31">
        <v>10</v>
      </c>
      <c r="J16" s="31">
        <v>50</v>
      </c>
      <c r="K16" s="31">
        <v>35</v>
      </c>
      <c r="L16" s="32">
        <v>10</v>
      </c>
      <c r="M16" s="32">
        <v>40</v>
      </c>
      <c r="N16" s="32">
        <v>5</v>
      </c>
      <c r="O16" s="33"/>
    </row>
    <row r="17" spans="2:15">
      <c r="B17" s="28" t="s">
        <v>29</v>
      </c>
      <c r="C17" s="29">
        <v>24</v>
      </c>
      <c r="D17" s="30">
        <v>12.5</v>
      </c>
      <c r="E17" s="31">
        <v>16.666666666666664</v>
      </c>
      <c r="F17" s="31">
        <v>8.3333333333333321</v>
      </c>
      <c r="G17" s="31">
        <v>8.3333333333333321</v>
      </c>
      <c r="H17" s="31">
        <v>50</v>
      </c>
      <c r="I17" s="31">
        <v>8.3333333333333321</v>
      </c>
      <c r="J17" s="31">
        <v>33.333333333333329</v>
      </c>
      <c r="K17" s="31">
        <v>37.5</v>
      </c>
      <c r="L17" s="32">
        <v>37.5</v>
      </c>
      <c r="M17" s="32">
        <v>37.5</v>
      </c>
      <c r="N17" s="32"/>
      <c r="O17" s="33"/>
    </row>
    <row r="18" spans="2:15">
      <c r="B18" s="28" t="s">
        <v>30</v>
      </c>
      <c r="C18" s="29">
        <v>55</v>
      </c>
      <c r="D18" s="30">
        <v>25.454545454545453</v>
      </c>
      <c r="E18" s="31">
        <v>16.363636363636363</v>
      </c>
      <c r="F18" s="31">
        <v>12.727272727272727</v>
      </c>
      <c r="G18" s="31">
        <v>14.545454545454545</v>
      </c>
      <c r="H18" s="31">
        <v>60</v>
      </c>
      <c r="I18" s="31">
        <v>21.818181818181817</v>
      </c>
      <c r="J18" s="31">
        <v>27.27272727272727</v>
      </c>
      <c r="K18" s="31">
        <v>12.727272727272727</v>
      </c>
      <c r="L18" s="32">
        <v>10.909090909090908</v>
      </c>
      <c r="M18" s="32">
        <v>43.636363636363633</v>
      </c>
      <c r="N18" s="32"/>
      <c r="O18" s="33"/>
    </row>
    <row r="19" spans="2:15">
      <c r="B19" s="28" t="s">
        <v>31</v>
      </c>
      <c r="C19" s="29">
        <v>40</v>
      </c>
      <c r="D19" s="30">
        <v>25</v>
      </c>
      <c r="E19" s="31">
        <v>12.5</v>
      </c>
      <c r="F19" s="31">
        <v>12.5</v>
      </c>
      <c r="G19" s="31">
        <v>17.5</v>
      </c>
      <c r="H19" s="31">
        <v>77.5</v>
      </c>
      <c r="I19" s="31">
        <v>25</v>
      </c>
      <c r="J19" s="31">
        <v>15</v>
      </c>
      <c r="K19" s="31">
        <v>12.5</v>
      </c>
      <c r="L19" s="32">
        <v>2.5</v>
      </c>
      <c r="M19" s="32">
        <v>35</v>
      </c>
      <c r="N19" s="32">
        <v>5</v>
      </c>
      <c r="O19" s="33">
        <v>2.5</v>
      </c>
    </row>
    <row r="20" spans="2:15">
      <c r="B20" s="28" t="s">
        <v>32</v>
      </c>
      <c r="C20" s="29">
        <v>15</v>
      </c>
      <c r="D20" s="30">
        <v>33.333333333333329</v>
      </c>
      <c r="E20" s="31">
        <v>20</v>
      </c>
      <c r="F20" s="31">
        <v>20</v>
      </c>
      <c r="G20" s="31">
        <v>26.666666666666668</v>
      </c>
      <c r="H20" s="31">
        <v>66.666666666666657</v>
      </c>
      <c r="I20" s="31">
        <v>20</v>
      </c>
      <c r="J20" s="31">
        <v>20</v>
      </c>
      <c r="K20" s="31"/>
      <c r="L20" s="32">
        <v>13.333333333333334</v>
      </c>
      <c r="M20" s="32">
        <v>33.333333333333329</v>
      </c>
      <c r="N20" s="32"/>
      <c r="O20" s="33"/>
    </row>
    <row r="21" spans="2:15">
      <c r="B21" s="28" t="s">
        <v>33</v>
      </c>
      <c r="C21" s="29">
        <v>42</v>
      </c>
      <c r="D21" s="30">
        <v>11.904761904761903</v>
      </c>
      <c r="E21" s="31">
        <v>11.904761904761903</v>
      </c>
      <c r="F21" s="31">
        <v>9.5238095238095237</v>
      </c>
      <c r="G21" s="31">
        <v>16.666666666666664</v>
      </c>
      <c r="H21" s="31">
        <v>69.047619047619051</v>
      </c>
      <c r="I21" s="31">
        <v>16.666666666666664</v>
      </c>
      <c r="J21" s="31">
        <v>26.190476190476193</v>
      </c>
      <c r="K21" s="31">
        <v>14.285714285714285</v>
      </c>
      <c r="L21" s="32">
        <v>14.285714285714285</v>
      </c>
      <c r="M21" s="32">
        <v>42.857142857142854</v>
      </c>
      <c r="N21" s="32">
        <v>4.7619047619047619</v>
      </c>
      <c r="O21" s="33"/>
    </row>
    <row r="22" spans="2:15" ht="14.25" thickBot="1">
      <c r="B22" s="34" t="s">
        <v>34</v>
      </c>
      <c r="C22" s="35">
        <v>47</v>
      </c>
      <c r="D22" s="36">
        <v>12.76595744680851</v>
      </c>
      <c r="E22" s="37">
        <v>10.638297872340425</v>
      </c>
      <c r="F22" s="37">
        <v>38.297872340425535</v>
      </c>
      <c r="G22" s="37">
        <v>12.76595744680851</v>
      </c>
      <c r="H22" s="37">
        <v>46.808510638297875</v>
      </c>
      <c r="I22" s="37">
        <v>14.893617021276595</v>
      </c>
      <c r="J22" s="37">
        <v>29.787234042553191</v>
      </c>
      <c r="K22" s="37">
        <v>23.404255319148938</v>
      </c>
      <c r="L22" s="38">
        <v>4.2553191489361701</v>
      </c>
      <c r="M22" s="38">
        <v>36.170212765957451</v>
      </c>
      <c r="N22" s="38">
        <v>6.3829787234042552</v>
      </c>
      <c r="O22" s="39"/>
    </row>
    <row r="23" spans="2:15" ht="14.25" thickBot="1">
      <c r="B23" s="16" t="s">
        <v>35</v>
      </c>
      <c r="C23" s="17">
        <f>IF(SUM(C24:C32)=0,"",SUM(C24:C32))</f>
        <v>519</v>
      </c>
      <c r="D23" s="18">
        <v>15.028901734104046</v>
      </c>
      <c r="E23" s="19">
        <v>17.919075144508671</v>
      </c>
      <c r="F23" s="19">
        <v>21.001926782273603</v>
      </c>
      <c r="G23" s="19">
        <v>0.96339113680154131</v>
      </c>
      <c r="H23" s="19">
        <v>33.333333333333329</v>
      </c>
      <c r="I23" s="19">
        <v>19.653179190751445</v>
      </c>
      <c r="J23" s="19">
        <v>29.47976878612717</v>
      </c>
      <c r="K23" s="19">
        <v>16.76300578034682</v>
      </c>
      <c r="L23" s="20">
        <v>18.882466281310212</v>
      </c>
      <c r="M23" s="20">
        <v>42.003853564547207</v>
      </c>
      <c r="N23" s="20">
        <v>8.6705202312138727</v>
      </c>
      <c r="O23" s="21">
        <v>2.1194605009633909</v>
      </c>
    </row>
    <row r="24" spans="2:15">
      <c r="B24" s="22" t="s">
        <v>36</v>
      </c>
      <c r="C24" s="23">
        <v>52</v>
      </c>
      <c r="D24" s="24">
        <v>7.6923076923076925</v>
      </c>
      <c r="E24" s="25">
        <v>5.7692307692307692</v>
      </c>
      <c r="F24" s="25">
        <v>1.9230769230769231</v>
      </c>
      <c r="G24" s="25"/>
      <c r="H24" s="25">
        <v>34.615384615384613</v>
      </c>
      <c r="I24" s="25">
        <v>21.153846153846153</v>
      </c>
      <c r="J24" s="25">
        <v>32.692307692307693</v>
      </c>
      <c r="K24" s="25">
        <v>11.538461538461538</v>
      </c>
      <c r="L24" s="26">
        <v>19.230769230769234</v>
      </c>
      <c r="M24" s="26">
        <v>36.538461538461533</v>
      </c>
      <c r="N24" s="26">
        <v>19.230769230769234</v>
      </c>
      <c r="O24" s="27">
        <v>1.9230769230769231</v>
      </c>
    </row>
    <row r="25" spans="2:15">
      <c r="B25" s="28" t="s">
        <v>37</v>
      </c>
      <c r="C25" s="29">
        <v>62</v>
      </c>
      <c r="D25" s="30">
        <v>8.064516129032258</v>
      </c>
      <c r="E25" s="31">
        <v>8.064516129032258</v>
      </c>
      <c r="F25" s="31">
        <v>6.4516129032258061</v>
      </c>
      <c r="G25" s="31">
        <v>1.6129032258064515</v>
      </c>
      <c r="H25" s="31">
        <v>69.354838709677423</v>
      </c>
      <c r="I25" s="31">
        <v>8.064516129032258</v>
      </c>
      <c r="J25" s="31">
        <v>54.838709677419352</v>
      </c>
      <c r="K25" s="31">
        <v>24.193548387096776</v>
      </c>
      <c r="L25" s="32">
        <v>14.516129032258066</v>
      </c>
      <c r="M25" s="32">
        <v>45.161290322580641</v>
      </c>
      <c r="N25" s="32">
        <v>3.225806451612903</v>
      </c>
      <c r="O25" s="33"/>
    </row>
    <row r="26" spans="2:15">
      <c r="B26" s="28" t="s">
        <v>38</v>
      </c>
      <c r="C26" s="29">
        <v>76</v>
      </c>
      <c r="D26" s="30">
        <v>21.052631578947366</v>
      </c>
      <c r="E26" s="31">
        <v>25</v>
      </c>
      <c r="F26" s="31">
        <v>28.947368421052634</v>
      </c>
      <c r="G26" s="31"/>
      <c r="H26" s="31">
        <v>15.789473684210526</v>
      </c>
      <c r="I26" s="31">
        <v>31.578947368421051</v>
      </c>
      <c r="J26" s="31">
        <v>13.157894736842104</v>
      </c>
      <c r="K26" s="31">
        <v>3.9473684210526314</v>
      </c>
      <c r="L26" s="32">
        <v>18.421052631578945</v>
      </c>
      <c r="M26" s="32">
        <v>34.210526315789473</v>
      </c>
      <c r="N26" s="32">
        <v>14.473684210526317</v>
      </c>
      <c r="O26" s="33"/>
    </row>
    <row r="27" spans="2:15">
      <c r="B27" s="28" t="s">
        <v>39</v>
      </c>
      <c r="C27" s="29">
        <v>113</v>
      </c>
      <c r="D27" s="30">
        <v>25.663716814159294</v>
      </c>
      <c r="E27" s="31">
        <v>19.469026548672566</v>
      </c>
      <c r="F27" s="31">
        <v>32.743362831858406</v>
      </c>
      <c r="G27" s="31">
        <v>1.7699115044247788</v>
      </c>
      <c r="H27" s="31">
        <v>15.929203539823009</v>
      </c>
      <c r="I27" s="31">
        <v>22.123893805309734</v>
      </c>
      <c r="J27" s="31">
        <v>24.778761061946902</v>
      </c>
      <c r="K27" s="31">
        <v>14.159292035398231</v>
      </c>
      <c r="L27" s="32">
        <v>23.893805309734514</v>
      </c>
      <c r="M27" s="32">
        <v>47.787610619469028</v>
      </c>
      <c r="N27" s="32">
        <v>5.3097345132743365</v>
      </c>
      <c r="O27" s="33">
        <v>2.6548672566371683</v>
      </c>
    </row>
    <row r="28" spans="2:15">
      <c r="B28" s="28" t="s">
        <v>40</v>
      </c>
      <c r="C28" s="29">
        <v>103</v>
      </c>
      <c r="D28" s="30">
        <v>8.7378640776699026</v>
      </c>
      <c r="E28" s="31">
        <v>17.475728155339805</v>
      </c>
      <c r="F28" s="31">
        <v>14.563106796116504</v>
      </c>
      <c r="G28" s="31"/>
      <c r="H28" s="31">
        <v>34.95145631067961</v>
      </c>
      <c r="I28" s="31">
        <v>9.7087378640776691</v>
      </c>
      <c r="J28" s="31">
        <v>40.776699029126213</v>
      </c>
      <c r="K28" s="31">
        <v>35.922330097087382</v>
      </c>
      <c r="L28" s="32">
        <v>16.50485436893204</v>
      </c>
      <c r="M28" s="32">
        <v>37.864077669902912</v>
      </c>
      <c r="N28" s="32">
        <v>8.7378640776699026</v>
      </c>
      <c r="O28" s="33">
        <v>2.912621359223301</v>
      </c>
    </row>
    <row r="29" spans="2:15">
      <c r="B29" s="28" t="s">
        <v>41</v>
      </c>
      <c r="C29" s="29">
        <v>47</v>
      </c>
      <c r="D29" s="30">
        <v>2.1276595744680851</v>
      </c>
      <c r="E29" s="31">
        <v>14.893617021276595</v>
      </c>
      <c r="F29" s="31">
        <v>29.787234042553191</v>
      </c>
      <c r="G29" s="31"/>
      <c r="H29" s="31">
        <v>68.085106382978722</v>
      </c>
      <c r="I29" s="31">
        <v>27.659574468085108</v>
      </c>
      <c r="J29" s="31">
        <v>4.2553191489361701</v>
      </c>
      <c r="K29" s="31"/>
      <c r="L29" s="32">
        <v>14.893617021276595</v>
      </c>
      <c r="M29" s="32">
        <v>51.063829787234042</v>
      </c>
      <c r="N29" s="32">
        <v>8.5106382978723403</v>
      </c>
      <c r="O29" s="33">
        <v>2.1276595744680851</v>
      </c>
    </row>
    <row r="30" spans="2:15">
      <c r="B30" s="28" t="s">
        <v>42</v>
      </c>
      <c r="C30" s="29">
        <v>12</v>
      </c>
      <c r="D30" s="30">
        <v>41.666666666666671</v>
      </c>
      <c r="E30" s="31">
        <v>33.333333333333329</v>
      </c>
      <c r="F30" s="31">
        <v>50</v>
      </c>
      <c r="G30" s="31"/>
      <c r="H30" s="31">
        <v>25</v>
      </c>
      <c r="I30" s="31">
        <v>33.333333333333329</v>
      </c>
      <c r="J30" s="31">
        <v>8.3333333333333321</v>
      </c>
      <c r="K30" s="31">
        <v>8.3333333333333321</v>
      </c>
      <c r="L30" s="32">
        <v>25</v>
      </c>
      <c r="M30" s="32">
        <v>50</v>
      </c>
      <c r="N30" s="32"/>
      <c r="O30" s="33"/>
    </row>
    <row r="31" spans="2:15">
      <c r="B31" s="28" t="s">
        <v>43</v>
      </c>
      <c r="C31" s="29">
        <v>47</v>
      </c>
      <c r="D31" s="30">
        <v>14.893617021276595</v>
      </c>
      <c r="E31" s="31">
        <v>31.914893617021278</v>
      </c>
      <c r="F31" s="31">
        <v>19.148936170212767</v>
      </c>
      <c r="G31" s="31">
        <v>4.2553191489361701</v>
      </c>
      <c r="H31" s="31">
        <v>17.021276595744681</v>
      </c>
      <c r="I31" s="31">
        <v>17.021276595744681</v>
      </c>
      <c r="J31" s="31">
        <v>36.170212765957451</v>
      </c>
      <c r="K31" s="31">
        <v>19.148936170212767</v>
      </c>
      <c r="L31" s="32">
        <v>23.404255319148938</v>
      </c>
      <c r="M31" s="32">
        <v>38.297872340425535</v>
      </c>
      <c r="N31" s="32">
        <v>6.3829787234042552</v>
      </c>
      <c r="O31" s="33">
        <v>4.2553191489361701</v>
      </c>
    </row>
    <row r="32" spans="2:15" ht="14.25" thickBot="1">
      <c r="B32" s="34" t="s">
        <v>44</v>
      </c>
      <c r="C32" s="35">
        <v>7</v>
      </c>
      <c r="D32" s="36">
        <v>28.571428571428569</v>
      </c>
      <c r="E32" s="37"/>
      <c r="F32" s="37">
        <v>14.285714285714285</v>
      </c>
      <c r="G32" s="37"/>
      <c r="H32" s="37">
        <v>42.857142857142854</v>
      </c>
      <c r="I32" s="37">
        <v>28.571428571428569</v>
      </c>
      <c r="J32" s="37">
        <v>28.571428571428569</v>
      </c>
      <c r="K32" s="37"/>
      <c r="L32" s="38"/>
      <c r="M32" s="38">
        <v>57.142857142857139</v>
      </c>
      <c r="N32" s="38"/>
      <c r="O32" s="39">
        <v>14.285714285714285</v>
      </c>
    </row>
    <row r="33" spans="2:15" ht="14.25" thickBot="1">
      <c r="B33" s="16" t="s">
        <v>45</v>
      </c>
      <c r="C33" s="17">
        <f>IF(SUM(C24:C32,C10:C22)=0,"",SUM(C24:C32,C10:C22))</f>
        <v>895</v>
      </c>
      <c r="D33" s="18">
        <v>16.871508379888269</v>
      </c>
      <c r="E33" s="19">
        <v>16.759776536312849</v>
      </c>
      <c r="F33" s="19">
        <v>18.770949720670391</v>
      </c>
      <c r="G33" s="19">
        <v>7.4860335195530734</v>
      </c>
      <c r="H33" s="19">
        <v>40.782122905027933</v>
      </c>
      <c r="I33" s="19">
        <v>18.212290502793298</v>
      </c>
      <c r="J33" s="19">
        <v>28.826815642458097</v>
      </c>
      <c r="K33" s="19">
        <v>17.877094972067038</v>
      </c>
      <c r="L33" s="20">
        <v>15.64245810055866</v>
      </c>
      <c r="M33" s="20">
        <v>40.893854748603353</v>
      </c>
      <c r="N33" s="20">
        <v>7.2625698324022352</v>
      </c>
      <c r="O33" s="21">
        <v>1.8994413407821229</v>
      </c>
    </row>
    <row r="34" spans="2:15">
      <c r="B34"/>
      <c r="C34" s="7"/>
      <c r="D34"/>
      <c r="E34"/>
      <c r="F34"/>
      <c r="G34"/>
      <c r="H34"/>
      <c r="I34"/>
      <c r="J34"/>
      <c r="K34"/>
      <c r="L34"/>
      <c r="M34"/>
      <c r="N34"/>
      <c r="O34"/>
    </row>
  </sheetData>
  <phoneticPr fontId="2"/>
  <conditionalFormatting sqref="D9:O33">
    <cfRule type="expression" dxfId="92" priority="188">
      <formula>AND(D9=LARGE($D9:$O9,3),NOT(D9=0))</formula>
    </cfRule>
    <cfRule type="expression" dxfId="91" priority="189">
      <formula>AND(D9=LARGE($D9:$O9,2),NOT(D9=0))</formula>
    </cfRule>
    <cfRule type="expression" dxfId="90" priority="190">
      <formula>AND(D9=LARGE($D9:$O9,1),NOT(D9=0))</formula>
    </cfRule>
  </conditionalFormatting>
  <pageMargins left="0.7" right="0.7" top="0.75" bottom="0.75" header="0.3" footer="0.3"/>
  <pageSetup paperSize="9" scale="66"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1C196-42A2-41D2-8A44-EBBCB7C145BB}">
  <sheetPr codeName="Sheet15">
    <pageSetUpPr fitToPage="1"/>
  </sheetPr>
  <dimension ref="B1:R33"/>
  <sheetViews>
    <sheetView zoomScale="55" zoomScaleNormal="55" workbookViewId="0">
      <selection activeCell="I29" sqref="I29"/>
    </sheetView>
  </sheetViews>
  <sheetFormatPr defaultRowHeight="13.5"/>
  <cols>
    <col min="1" max="1" width="9" style="1"/>
    <col min="2" max="2" width="15" style="1" bestFit="1" customWidth="1"/>
    <col min="3" max="16384" width="9" style="1"/>
  </cols>
  <sheetData>
    <row r="1" spans="2:18" ht="24">
      <c r="B1" s="8"/>
    </row>
    <row r="3" spans="2:18" s="82" customFormat="1" ht="30" customHeight="1">
      <c r="B3" s="82" t="s">
        <v>156</v>
      </c>
    </row>
    <row r="4" spans="2:18" s="82" customFormat="1" ht="30" customHeight="1">
      <c r="B4" s="82" t="s">
        <v>168</v>
      </c>
    </row>
    <row r="5" spans="2:18" s="82" customFormat="1" ht="30" customHeight="1"/>
    <row r="6" spans="2:18" ht="14.25" thickBot="1">
      <c r="R6" s="9" t="s">
        <v>17</v>
      </c>
    </row>
    <row r="7" spans="2:18" ht="68.25" thickBot="1">
      <c r="B7" s="10"/>
      <c r="C7" s="11" t="s">
        <v>19</v>
      </c>
      <c r="D7" s="12" t="s">
        <v>169</v>
      </c>
      <c r="E7" s="13" t="s">
        <v>170</v>
      </c>
      <c r="F7" s="13" t="s">
        <v>171</v>
      </c>
      <c r="G7" s="13" t="s">
        <v>172</v>
      </c>
      <c r="H7" s="13" t="s">
        <v>173</v>
      </c>
      <c r="I7" s="13" t="s">
        <v>174</v>
      </c>
      <c r="J7" s="13" t="s">
        <v>175</v>
      </c>
      <c r="K7" s="13" t="s">
        <v>176</v>
      </c>
      <c r="L7" s="14" t="s">
        <v>177</v>
      </c>
      <c r="M7" s="14" t="s">
        <v>178</v>
      </c>
      <c r="N7" s="14" t="s">
        <v>179</v>
      </c>
      <c r="O7" s="14" t="s">
        <v>180</v>
      </c>
      <c r="P7" s="14" t="s">
        <v>181</v>
      </c>
      <c r="Q7" s="14" t="s">
        <v>182</v>
      </c>
      <c r="R7" s="15" t="s">
        <v>183</v>
      </c>
    </row>
    <row r="8" spans="2:18" ht="14.25" thickBot="1">
      <c r="B8" s="16" t="s">
        <v>21</v>
      </c>
      <c r="C8" s="17">
        <f>IF(SUM(C9:C21)=0,"",SUM(C9:C21))</f>
        <v>381</v>
      </c>
      <c r="D8" s="18">
        <v>64.566929133858267</v>
      </c>
      <c r="E8" s="19">
        <v>79.527559055118118</v>
      </c>
      <c r="F8" s="19">
        <v>2.0997375328083989</v>
      </c>
      <c r="G8" s="19">
        <v>1.3123359580052494</v>
      </c>
      <c r="H8" s="19">
        <v>48.031496062992126</v>
      </c>
      <c r="I8" s="19">
        <v>15.748031496062993</v>
      </c>
      <c r="J8" s="19">
        <v>7.349081364829396</v>
      </c>
      <c r="K8" s="19">
        <v>6.0367454068241466</v>
      </c>
      <c r="L8" s="20">
        <v>5.2493438320209975</v>
      </c>
      <c r="M8" s="20">
        <v>3.9370078740157481</v>
      </c>
      <c r="N8" s="20">
        <v>14.435695538057743</v>
      </c>
      <c r="O8" s="20">
        <v>0.52493438320209973</v>
      </c>
      <c r="P8" s="20">
        <v>3.1496062992125982</v>
      </c>
      <c r="Q8" s="20">
        <v>3.9370078740157481</v>
      </c>
      <c r="R8" s="21">
        <v>2.0997375328083989</v>
      </c>
    </row>
    <row r="9" spans="2:18">
      <c r="B9" s="22" t="s">
        <v>22</v>
      </c>
      <c r="C9" s="23">
        <v>25</v>
      </c>
      <c r="D9" s="24">
        <v>64</v>
      </c>
      <c r="E9" s="25">
        <v>68</v>
      </c>
      <c r="F9" s="25">
        <v>8</v>
      </c>
      <c r="G9" s="25"/>
      <c r="H9" s="25">
        <v>44</v>
      </c>
      <c r="I9" s="25">
        <v>4</v>
      </c>
      <c r="J9" s="25">
        <v>8</v>
      </c>
      <c r="K9" s="25">
        <v>8</v>
      </c>
      <c r="L9" s="26">
        <v>12</v>
      </c>
      <c r="M9" s="26"/>
      <c r="N9" s="26">
        <v>12</v>
      </c>
      <c r="O9" s="26">
        <v>4</v>
      </c>
      <c r="P9" s="26">
        <v>4</v>
      </c>
      <c r="Q9" s="26">
        <v>4</v>
      </c>
      <c r="R9" s="27">
        <v>4</v>
      </c>
    </row>
    <row r="10" spans="2:18">
      <c r="B10" s="28" t="s">
        <v>23</v>
      </c>
      <c r="C10" s="29">
        <v>16</v>
      </c>
      <c r="D10" s="30">
        <v>75</v>
      </c>
      <c r="E10" s="31">
        <v>87.5</v>
      </c>
      <c r="F10" s="31">
        <v>6.25</v>
      </c>
      <c r="G10" s="31">
        <v>6.25</v>
      </c>
      <c r="H10" s="31">
        <v>37.5</v>
      </c>
      <c r="I10" s="31">
        <v>18.75</v>
      </c>
      <c r="J10" s="31"/>
      <c r="K10" s="31"/>
      <c r="L10" s="32"/>
      <c r="M10" s="32">
        <v>12.5</v>
      </c>
      <c r="N10" s="32">
        <v>12.5</v>
      </c>
      <c r="O10" s="32"/>
      <c r="P10" s="32"/>
      <c r="Q10" s="32">
        <v>6.25</v>
      </c>
      <c r="R10" s="33"/>
    </row>
    <row r="11" spans="2:18">
      <c r="B11" s="28" t="s">
        <v>24</v>
      </c>
      <c r="C11" s="29">
        <v>10</v>
      </c>
      <c r="D11" s="30">
        <v>70</v>
      </c>
      <c r="E11" s="31">
        <v>90</v>
      </c>
      <c r="F11" s="31"/>
      <c r="G11" s="31"/>
      <c r="H11" s="31">
        <v>60</v>
      </c>
      <c r="I11" s="31">
        <v>20</v>
      </c>
      <c r="J11" s="31"/>
      <c r="K11" s="31"/>
      <c r="L11" s="32"/>
      <c r="M11" s="32"/>
      <c r="N11" s="32"/>
      <c r="O11" s="32"/>
      <c r="P11" s="32">
        <v>10</v>
      </c>
      <c r="Q11" s="32"/>
      <c r="R11" s="33"/>
    </row>
    <row r="12" spans="2:18">
      <c r="B12" s="28" t="s">
        <v>25</v>
      </c>
      <c r="C12" s="29">
        <v>60</v>
      </c>
      <c r="D12" s="30">
        <v>43.333333333333336</v>
      </c>
      <c r="E12" s="31">
        <v>81.666666666666671</v>
      </c>
      <c r="F12" s="31">
        <v>3.3333333333333335</v>
      </c>
      <c r="G12" s="31">
        <v>3.3333333333333335</v>
      </c>
      <c r="H12" s="31">
        <v>38.333333333333336</v>
      </c>
      <c r="I12" s="31">
        <v>16.666666666666664</v>
      </c>
      <c r="J12" s="31">
        <v>6.666666666666667</v>
      </c>
      <c r="K12" s="31">
        <v>6.666666666666667</v>
      </c>
      <c r="L12" s="32">
        <v>5</v>
      </c>
      <c r="M12" s="32">
        <v>5</v>
      </c>
      <c r="N12" s="32">
        <v>8.3333333333333321</v>
      </c>
      <c r="O12" s="32"/>
      <c r="P12" s="32">
        <v>3.3333333333333335</v>
      </c>
      <c r="Q12" s="32">
        <v>6.666666666666667</v>
      </c>
      <c r="R12" s="33">
        <v>6.666666666666667</v>
      </c>
    </row>
    <row r="13" spans="2:18">
      <c r="B13" s="28" t="s">
        <v>26</v>
      </c>
      <c r="C13" s="29">
        <v>6</v>
      </c>
      <c r="D13" s="30">
        <v>66.666666666666657</v>
      </c>
      <c r="E13" s="31">
        <v>100</v>
      </c>
      <c r="F13" s="31"/>
      <c r="G13" s="31">
        <v>16.666666666666664</v>
      </c>
      <c r="H13" s="31">
        <v>50</v>
      </c>
      <c r="I13" s="31"/>
      <c r="J13" s="31">
        <v>16.666666666666664</v>
      </c>
      <c r="K13" s="31"/>
      <c r="L13" s="32"/>
      <c r="M13" s="32"/>
      <c r="N13" s="32">
        <v>50</v>
      </c>
      <c r="O13" s="32"/>
      <c r="P13" s="32"/>
      <c r="Q13" s="32"/>
      <c r="R13" s="33"/>
    </row>
    <row r="14" spans="2:18">
      <c r="B14" s="28" t="s">
        <v>27</v>
      </c>
      <c r="C14" s="29">
        <v>17</v>
      </c>
      <c r="D14" s="30">
        <v>94.117647058823522</v>
      </c>
      <c r="E14" s="31">
        <v>94.117647058823522</v>
      </c>
      <c r="F14" s="31"/>
      <c r="G14" s="31"/>
      <c r="H14" s="31">
        <v>52.941176470588239</v>
      </c>
      <c r="I14" s="31">
        <v>23.52941176470588</v>
      </c>
      <c r="J14" s="31"/>
      <c r="K14" s="31"/>
      <c r="L14" s="32">
        <v>5.8823529411764701</v>
      </c>
      <c r="M14" s="32"/>
      <c r="N14" s="32">
        <v>5.8823529411764701</v>
      </c>
      <c r="O14" s="32"/>
      <c r="P14" s="32"/>
      <c r="Q14" s="32"/>
      <c r="R14" s="33">
        <v>5.8823529411764701</v>
      </c>
    </row>
    <row r="15" spans="2:18">
      <c r="B15" s="28" t="s">
        <v>28</v>
      </c>
      <c r="C15" s="29">
        <v>20</v>
      </c>
      <c r="D15" s="30">
        <v>75</v>
      </c>
      <c r="E15" s="31">
        <v>65</v>
      </c>
      <c r="F15" s="31"/>
      <c r="G15" s="31"/>
      <c r="H15" s="31">
        <v>60</v>
      </c>
      <c r="I15" s="31">
        <v>10</v>
      </c>
      <c r="J15" s="31">
        <v>15</v>
      </c>
      <c r="K15" s="31"/>
      <c r="L15" s="32"/>
      <c r="M15" s="32"/>
      <c r="N15" s="32">
        <v>25</v>
      </c>
      <c r="O15" s="32"/>
      <c r="P15" s="32"/>
      <c r="Q15" s="32">
        <v>15</v>
      </c>
      <c r="R15" s="33">
        <v>5</v>
      </c>
    </row>
    <row r="16" spans="2:18">
      <c r="B16" s="28" t="s">
        <v>29</v>
      </c>
      <c r="C16" s="29">
        <v>24</v>
      </c>
      <c r="D16" s="30">
        <v>62.5</v>
      </c>
      <c r="E16" s="31">
        <v>75</v>
      </c>
      <c r="F16" s="31"/>
      <c r="G16" s="31"/>
      <c r="H16" s="31">
        <v>62.5</v>
      </c>
      <c r="I16" s="31">
        <v>16.666666666666664</v>
      </c>
      <c r="J16" s="31">
        <v>4.1666666666666661</v>
      </c>
      <c r="K16" s="31">
        <v>8.3333333333333321</v>
      </c>
      <c r="L16" s="32">
        <v>8.3333333333333321</v>
      </c>
      <c r="M16" s="32">
        <v>16.666666666666664</v>
      </c>
      <c r="N16" s="32">
        <v>16.666666666666664</v>
      </c>
      <c r="O16" s="32"/>
      <c r="P16" s="32">
        <v>8.3333333333333321</v>
      </c>
      <c r="Q16" s="32">
        <v>8.3333333333333321</v>
      </c>
      <c r="R16" s="33"/>
    </row>
    <row r="17" spans="2:18">
      <c r="B17" s="28" t="s">
        <v>30</v>
      </c>
      <c r="C17" s="29">
        <v>56</v>
      </c>
      <c r="D17" s="30">
        <v>67.857142857142861</v>
      </c>
      <c r="E17" s="31">
        <v>83.928571428571431</v>
      </c>
      <c r="F17" s="31">
        <v>1.7857142857142856</v>
      </c>
      <c r="G17" s="31"/>
      <c r="H17" s="31">
        <v>46.428571428571431</v>
      </c>
      <c r="I17" s="31">
        <v>16.071428571428573</v>
      </c>
      <c r="J17" s="31">
        <v>8.9285714285714288</v>
      </c>
      <c r="K17" s="31">
        <v>8.9285714285714288</v>
      </c>
      <c r="L17" s="32">
        <v>5.3571428571428568</v>
      </c>
      <c r="M17" s="32">
        <v>3.5714285714285712</v>
      </c>
      <c r="N17" s="32">
        <v>17.857142857142858</v>
      </c>
      <c r="O17" s="32"/>
      <c r="P17" s="32">
        <v>3.5714285714285712</v>
      </c>
      <c r="Q17" s="32">
        <v>1.7857142857142856</v>
      </c>
      <c r="R17" s="33"/>
    </row>
    <row r="18" spans="2:18">
      <c r="B18" s="28" t="s">
        <v>31</v>
      </c>
      <c r="C18" s="29">
        <v>41</v>
      </c>
      <c r="D18" s="30">
        <v>82.926829268292678</v>
      </c>
      <c r="E18" s="31">
        <v>80.487804878048792</v>
      </c>
      <c r="F18" s="31">
        <v>2.4390243902439024</v>
      </c>
      <c r="G18" s="31">
        <v>2.4390243902439024</v>
      </c>
      <c r="H18" s="31">
        <v>39.024390243902438</v>
      </c>
      <c r="I18" s="31">
        <v>17.073170731707318</v>
      </c>
      <c r="J18" s="31">
        <v>4.8780487804878048</v>
      </c>
      <c r="K18" s="31">
        <v>7.3170731707317067</v>
      </c>
      <c r="L18" s="32"/>
      <c r="M18" s="32">
        <v>2.4390243902439024</v>
      </c>
      <c r="N18" s="32">
        <v>7.3170731707317067</v>
      </c>
      <c r="O18" s="32"/>
      <c r="P18" s="32">
        <v>2.4390243902439024</v>
      </c>
      <c r="Q18" s="32"/>
      <c r="R18" s="33">
        <v>2.4390243902439024</v>
      </c>
    </row>
    <row r="19" spans="2:18">
      <c r="B19" s="28" t="s">
        <v>32</v>
      </c>
      <c r="C19" s="29">
        <v>15</v>
      </c>
      <c r="D19" s="30">
        <v>53.333333333333336</v>
      </c>
      <c r="E19" s="31">
        <v>80</v>
      </c>
      <c r="F19" s="31"/>
      <c r="G19" s="31"/>
      <c r="H19" s="31">
        <v>60</v>
      </c>
      <c r="I19" s="31">
        <v>13.333333333333334</v>
      </c>
      <c r="J19" s="31">
        <v>6.666666666666667</v>
      </c>
      <c r="K19" s="31"/>
      <c r="L19" s="32"/>
      <c r="M19" s="32"/>
      <c r="N19" s="32">
        <v>20</v>
      </c>
      <c r="O19" s="32"/>
      <c r="P19" s="32">
        <v>13.333333333333334</v>
      </c>
      <c r="Q19" s="32"/>
      <c r="R19" s="33"/>
    </row>
    <row r="20" spans="2:18">
      <c r="B20" s="28" t="s">
        <v>33</v>
      </c>
      <c r="C20" s="29">
        <v>43</v>
      </c>
      <c r="D20" s="30">
        <v>60.465116279069761</v>
      </c>
      <c r="E20" s="31">
        <v>79.069767441860463</v>
      </c>
      <c r="F20" s="31"/>
      <c r="G20" s="31"/>
      <c r="H20" s="31">
        <v>55.813953488372093</v>
      </c>
      <c r="I20" s="31">
        <v>16.279069767441861</v>
      </c>
      <c r="J20" s="31">
        <v>6.9767441860465116</v>
      </c>
      <c r="K20" s="31">
        <v>9.3023255813953494</v>
      </c>
      <c r="L20" s="32">
        <v>4.6511627906976747</v>
      </c>
      <c r="M20" s="32">
        <v>4.6511627906976747</v>
      </c>
      <c r="N20" s="32">
        <v>20.930232558139537</v>
      </c>
      <c r="O20" s="32"/>
      <c r="P20" s="32"/>
      <c r="Q20" s="32">
        <v>2.3255813953488373</v>
      </c>
      <c r="R20" s="33"/>
    </row>
    <row r="21" spans="2:18" ht="14.25" thickBot="1">
      <c r="B21" s="34" t="s">
        <v>34</v>
      </c>
      <c r="C21" s="35">
        <v>48</v>
      </c>
      <c r="D21" s="36">
        <v>60.416666666666664</v>
      </c>
      <c r="E21" s="37">
        <v>72.916666666666657</v>
      </c>
      <c r="F21" s="37">
        <v>2.083333333333333</v>
      </c>
      <c r="G21" s="37"/>
      <c r="H21" s="37">
        <v>47.916666666666671</v>
      </c>
      <c r="I21" s="37">
        <v>18.75</v>
      </c>
      <c r="J21" s="37">
        <v>12.5</v>
      </c>
      <c r="K21" s="37">
        <v>6.25</v>
      </c>
      <c r="L21" s="38">
        <v>12.5</v>
      </c>
      <c r="M21" s="38">
        <v>2.083333333333333</v>
      </c>
      <c r="N21" s="38">
        <v>14.583333333333334</v>
      </c>
      <c r="O21" s="38">
        <v>2.083333333333333</v>
      </c>
      <c r="P21" s="38">
        <v>2.083333333333333</v>
      </c>
      <c r="Q21" s="38">
        <v>4.1666666666666661</v>
      </c>
      <c r="R21" s="39"/>
    </row>
    <row r="22" spans="2:18" ht="14.25" thickBot="1">
      <c r="B22" s="16" t="s">
        <v>35</v>
      </c>
      <c r="C22" s="17">
        <f>IF(SUM(C23:C31)=0,"",SUM(C23:C31))</f>
        <v>521</v>
      </c>
      <c r="D22" s="18">
        <v>66.602687140115151</v>
      </c>
      <c r="E22" s="19">
        <v>75.815738963531658</v>
      </c>
      <c r="F22" s="19">
        <v>0.76775431861804222</v>
      </c>
      <c r="G22" s="19">
        <v>3.262955854126679</v>
      </c>
      <c r="H22" s="19">
        <v>46.833013435700579</v>
      </c>
      <c r="I22" s="19">
        <v>11.516314779270633</v>
      </c>
      <c r="J22" s="19">
        <v>10.940499040307101</v>
      </c>
      <c r="K22" s="19">
        <v>4.6065259117082533</v>
      </c>
      <c r="L22" s="20">
        <v>4.9904030710172744</v>
      </c>
      <c r="M22" s="20">
        <v>3.0710172744721689</v>
      </c>
      <c r="N22" s="20">
        <v>6.7178502879078703</v>
      </c>
      <c r="O22" s="20">
        <v>0.76775431861804222</v>
      </c>
      <c r="P22" s="20">
        <v>5.5662188099808061</v>
      </c>
      <c r="Q22" s="20">
        <v>2.6871401151631478</v>
      </c>
      <c r="R22" s="21">
        <v>2.4952015355086372</v>
      </c>
    </row>
    <row r="23" spans="2:18">
      <c r="B23" s="22" t="s">
        <v>36</v>
      </c>
      <c r="C23" s="23">
        <v>52</v>
      </c>
      <c r="D23" s="24">
        <v>61.53846153846154</v>
      </c>
      <c r="E23" s="25">
        <v>55.769230769230774</v>
      </c>
      <c r="F23" s="25"/>
      <c r="G23" s="25"/>
      <c r="H23" s="25">
        <v>23.076923076923077</v>
      </c>
      <c r="I23" s="25">
        <v>17.307692307692307</v>
      </c>
      <c r="J23" s="25">
        <v>17.307692307692307</v>
      </c>
      <c r="K23" s="25">
        <v>5.7692307692307692</v>
      </c>
      <c r="L23" s="26">
        <v>9.6153846153846168</v>
      </c>
      <c r="M23" s="26"/>
      <c r="N23" s="26">
        <v>5.7692307692307692</v>
      </c>
      <c r="O23" s="26"/>
      <c r="P23" s="26">
        <v>5.7692307692307692</v>
      </c>
      <c r="Q23" s="26"/>
      <c r="R23" s="27">
        <v>15.384615384615385</v>
      </c>
    </row>
    <row r="24" spans="2:18">
      <c r="B24" s="28" t="s">
        <v>37</v>
      </c>
      <c r="C24" s="29">
        <v>62</v>
      </c>
      <c r="D24" s="30">
        <v>91.935483870967744</v>
      </c>
      <c r="E24" s="31">
        <v>87.096774193548384</v>
      </c>
      <c r="F24" s="31"/>
      <c r="G24" s="31">
        <v>4.838709677419355</v>
      </c>
      <c r="H24" s="31">
        <v>64.516129032258064</v>
      </c>
      <c r="I24" s="31">
        <v>6.4516129032258061</v>
      </c>
      <c r="J24" s="31">
        <v>9.67741935483871</v>
      </c>
      <c r="K24" s="31">
        <v>1.6129032258064515</v>
      </c>
      <c r="L24" s="32">
        <v>1.6129032258064515</v>
      </c>
      <c r="M24" s="32">
        <v>8.064516129032258</v>
      </c>
      <c r="N24" s="32"/>
      <c r="O24" s="32"/>
      <c r="P24" s="32">
        <v>3.225806451612903</v>
      </c>
      <c r="Q24" s="32">
        <v>3.225806451612903</v>
      </c>
      <c r="R24" s="33">
        <v>1.6129032258064515</v>
      </c>
    </row>
    <row r="25" spans="2:18">
      <c r="B25" s="28" t="s">
        <v>38</v>
      </c>
      <c r="C25" s="29">
        <v>74</v>
      </c>
      <c r="D25" s="30">
        <v>54.054054054054056</v>
      </c>
      <c r="E25" s="31">
        <v>79.729729729729726</v>
      </c>
      <c r="F25" s="31"/>
      <c r="G25" s="31">
        <v>4.0540540540540544</v>
      </c>
      <c r="H25" s="31">
        <v>32.432432432432435</v>
      </c>
      <c r="I25" s="31">
        <v>13.513513513513514</v>
      </c>
      <c r="J25" s="31">
        <v>8.1081081081081088</v>
      </c>
      <c r="K25" s="31">
        <v>1.3513513513513513</v>
      </c>
      <c r="L25" s="32">
        <v>5.4054054054054053</v>
      </c>
      <c r="M25" s="32">
        <v>2.7027027027027026</v>
      </c>
      <c r="N25" s="32">
        <v>9.4594594594594597</v>
      </c>
      <c r="O25" s="32">
        <v>1.3513513513513513</v>
      </c>
      <c r="P25" s="32">
        <v>13.513513513513514</v>
      </c>
      <c r="Q25" s="32">
        <v>1.3513513513513513</v>
      </c>
      <c r="R25" s="33">
        <v>2.7027027027027026</v>
      </c>
    </row>
    <row r="26" spans="2:18">
      <c r="B26" s="28" t="s">
        <v>39</v>
      </c>
      <c r="C26" s="29">
        <v>116</v>
      </c>
      <c r="D26" s="30">
        <v>63.793103448275865</v>
      </c>
      <c r="E26" s="31">
        <v>75.862068965517238</v>
      </c>
      <c r="F26" s="31">
        <v>1.7241379310344827</v>
      </c>
      <c r="G26" s="31">
        <v>4.3103448275862073</v>
      </c>
      <c r="H26" s="31">
        <v>48.275862068965516</v>
      </c>
      <c r="I26" s="31">
        <v>14.655172413793101</v>
      </c>
      <c r="J26" s="31">
        <v>6.8965517241379306</v>
      </c>
      <c r="K26" s="31">
        <v>6.0344827586206895</v>
      </c>
      <c r="L26" s="32">
        <v>6.0344827586206895</v>
      </c>
      <c r="M26" s="32">
        <v>3.4482758620689653</v>
      </c>
      <c r="N26" s="32">
        <v>8.6206896551724146</v>
      </c>
      <c r="O26" s="32">
        <v>1.7241379310344827</v>
      </c>
      <c r="P26" s="32">
        <v>4.3103448275862073</v>
      </c>
      <c r="Q26" s="32">
        <v>4.3103448275862073</v>
      </c>
      <c r="R26" s="33">
        <v>0.86206896551724133</v>
      </c>
    </row>
    <row r="27" spans="2:18">
      <c r="B27" s="28" t="s">
        <v>40</v>
      </c>
      <c r="C27" s="29">
        <v>101</v>
      </c>
      <c r="D27" s="30">
        <v>63.366336633663366</v>
      </c>
      <c r="E27" s="31">
        <v>78.21782178217822</v>
      </c>
      <c r="F27" s="31"/>
      <c r="G27" s="31">
        <v>2.9702970297029703</v>
      </c>
      <c r="H27" s="31">
        <v>59.405940594059402</v>
      </c>
      <c r="I27" s="31">
        <v>8.9108910891089099</v>
      </c>
      <c r="J27" s="31">
        <v>10.891089108910892</v>
      </c>
      <c r="K27" s="31">
        <v>5.9405940594059405</v>
      </c>
      <c r="L27" s="32">
        <v>3.9603960396039604</v>
      </c>
      <c r="M27" s="32"/>
      <c r="N27" s="32">
        <v>9.9009900990099009</v>
      </c>
      <c r="O27" s="32"/>
      <c r="P27" s="32">
        <v>1.9801980198019802</v>
      </c>
      <c r="Q27" s="32">
        <v>4.9504950495049505</v>
      </c>
      <c r="R27" s="33"/>
    </row>
    <row r="28" spans="2:18">
      <c r="B28" s="28" t="s">
        <v>41</v>
      </c>
      <c r="C28" s="29">
        <v>48</v>
      </c>
      <c r="D28" s="30">
        <v>81.25</v>
      </c>
      <c r="E28" s="31">
        <v>77.083333333333343</v>
      </c>
      <c r="F28" s="31">
        <v>2.083333333333333</v>
      </c>
      <c r="G28" s="31">
        <v>4.1666666666666661</v>
      </c>
      <c r="H28" s="31">
        <v>31.25</v>
      </c>
      <c r="I28" s="31">
        <v>8.3333333333333321</v>
      </c>
      <c r="J28" s="31">
        <v>8.3333333333333321</v>
      </c>
      <c r="K28" s="31">
        <v>6.25</v>
      </c>
      <c r="L28" s="32">
        <v>2.083333333333333</v>
      </c>
      <c r="M28" s="32"/>
      <c r="N28" s="32">
        <v>8.3333333333333321</v>
      </c>
      <c r="O28" s="32">
        <v>2.083333333333333</v>
      </c>
      <c r="P28" s="32">
        <v>4.1666666666666661</v>
      </c>
      <c r="Q28" s="32"/>
      <c r="R28" s="33"/>
    </row>
    <row r="29" spans="2:18">
      <c r="B29" s="28" t="s">
        <v>42</v>
      </c>
      <c r="C29" s="29">
        <v>13</v>
      </c>
      <c r="D29" s="30">
        <v>84.615384615384613</v>
      </c>
      <c r="E29" s="31">
        <v>84.615384615384613</v>
      </c>
      <c r="F29" s="31"/>
      <c r="G29" s="31"/>
      <c r="H29" s="31">
        <v>53.846153846153847</v>
      </c>
      <c r="I29" s="31">
        <v>7.6923076923076925</v>
      </c>
      <c r="J29" s="31">
        <v>15.384615384615385</v>
      </c>
      <c r="K29" s="31"/>
      <c r="L29" s="32"/>
      <c r="M29" s="32"/>
      <c r="N29" s="32">
        <v>7.6923076923076925</v>
      </c>
      <c r="O29" s="32"/>
      <c r="P29" s="32"/>
      <c r="Q29" s="32"/>
      <c r="R29" s="33"/>
    </row>
    <row r="30" spans="2:18">
      <c r="B30" s="28" t="s">
        <v>43</v>
      </c>
      <c r="C30" s="29">
        <v>48</v>
      </c>
      <c r="D30" s="30">
        <v>54.166666666666664</v>
      </c>
      <c r="E30" s="31">
        <v>70.833333333333343</v>
      </c>
      <c r="F30" s="31">
        <v>2.083333333333333</v>
      </c>
      <c r="G30" s="31">
        <v>2.083333333333333</v>
      </c>
      <c r="H30" s="31">
        <v>56.25</v>
      </c>
      <c r="I30" s="31">
        <v>8.3333333333333321</v>
      </c>
      <c r="J30" s="31">
        <v>20.833333333333336</v>
      </c>
      <c r="K30" s="31">
        <v>6.25</v>
      </c>
      <c r="L30" s="32">
        <v>4.1666666666666661</v>
      </c>
      <c r="M30" s="32">
        <v>10.416666666666668</v>
      </c>
      <c r="N30" s="32"/>
      <c r="O30" s="32"/>
      <c r="P30" s="32">
        <v>8.3333333333333321</v>
      </c>
      <c r="Q30" s="32">
        <v>2.083333333333333</v>
      </c>
      <c r="R30" s="33">
        <v>2.083333333333333</v>
      </c>
    </row>
    <row r="31" spans="2:18" ht="14.25" thickBot="1">
      <c r="B31" s="34" t="s">
        <v>44</v>
      </c>
      <c r="C31" s="35">
        <v>7</v>
      </c>
      <c r="D31" s="36">
        <v>57.142857142857139</v>
      </c>
      <c r="E31" s="37">
        <v>57.142857142857139</v>
      </c>
      <c r="F31" s="37"/>
      <c r="G31" s="37"/>
      <c r="H31" s="37">
        <v>42.857142857142854</v>
      </c>
      <c r="I31" s="37">
        <v>28.571428571428569</v>
      </c>
      <c r="J31" s="37">
        <v>14.285714285714285</v>
      </c>
      <c r="K31" s="37"/>
      <c r="L31" s="38">
        <v>28.571428571428569</v>
      </c>
      <c r="M31" s="38"/>
      <c r="N31" s="38"/>
      <c r="O31" s="38"/>
      <c r="P31" s="38">
        <v>14.285714285714285</v>
      </c>
      <c r="Q31" s="38"/>
      <c r="R31" s="39"/>
    </row>
    <row r="32" spans="2:18" ht="14.25" thickBot="1">
      <c r="B32" s="16" t="s">
        <v>45</v>
      </c>
      <c r="C32" s="17">
        <f>IF(SUM(C23:C31,C9:C21)=0,"",SUM(C23:C31,C9:C21))</f>
        <v>902</v>
      </c>
      <c r="D32" s="18">
        <v>65.742793791574286</v>
      </c>
      <c r="E32" s="19">
        <v>77.383592017738351</v>
      </c>
      <c r="F32" s="19">
        <v>1.3303769401330376</v>
      </c>
      <c r="G32" s="19">
        <v>2.4390243902439024</v>
      </c>
      <c r="H32" s="19">
        <v>47.339246119733922</v>
      </c>
      <c r="I32" s="19">
        <v>13.303769401330376</v>
      </c>
      <c r="J32" s="19">
        <v>9.4235033259423506</v>
      </c>
      <c r="K32" s="19">
        <v>5.2106430155210646</v>
      </c>
      <c r="L32" s="20">
        <v>5.0997782705099777</v>
      </c>
      <c r="M32" s="20">
        <v>3.4368070953436809</v>
      </c>
      <c r="N32" s="20">
        <v>9.9778270509977833</v>
      </c>
      <c r="O32" s="20">
        <v>0.66518847006651882</v>
      </c>
      <c r="P32" s="20">
        <v>4.5454545454545459</v>
      </c>
      <c r="Q32" s="20">
        <v>3.2150776053215075</v>
      </c>
      <c r="R32" s="21">
        <v>2.3281596452328159</v>
      </c>
    </row>
    <row r="33" spans="2:18">
      <c r="B33"/>
      <c r="C33" s="7"/>
      <c r="D33"/>
      <c r="E33"/>
      <c r="F33"/>
      <c r="G33"/>
      <c r="H33"/>
      <c r="I33"/>
      <c r="J33"/>
      <c r="K33"/>
      <c r="L33"/>
      <c r="M33"/>
      <c r="N33"/>
      <c r="O33"/>
      <c r="P33"/>
      <c r="Q33"/>
      <c r="R33"/>
    </row>
  </sheetData>
  <phoneticPr fontId="2"/>
  <conditionalFormatting sqref="D8:R32">
    <cfRule type="expression" dxfId="89" priority="185">
      <formula>AND(D8=LARGE($D8:$R8,3),NOT(D8=0))</formula>
    </cfRule>
    <cfRule type="expression" dxfId="88" priority="186">
      <formula>AND(D8=LARGE($D8:$R8,2),NOT(D8=0))</formula>
    </cfRule>
    <cfRule type="expression" dxfId="87" priority="187">
      <formula>AND(D8=LARGE($D8:$R8,1),NOT(D8=0))</formula>
    </cfRule>
  </conditionalFormatting>
  <pageMargins left="0.7" right="0.7" top="0.75" bottom="0.75" header="0.3" footer="0.3"/>
  <pageSetup paperSize="9" scale="53"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86E29-F4BA-4C59-9FFD-8ECA96887537}">
  <sheetPr codeName="Sheet16">
    <pageSetUpPr fitToPage="1"/>
  </sheetPr>
  <dimension ref="B1:L34"/>
  <sheetViews>
    <sheetView zoomScale="80" zoomScaleNormal="80" workbookViewId="0">
      <selection activeCell="I29" sqref="I29"/>
    </sheetView>
  </sheetViews>
  <sheetFormatPr defaultRowHeight="13.5"/>
  <cols>
    <col min="1" max="1" width="9" style="1"/>
    <col min="2" max="2" width="15" style="1" bestFit="1" customWidth="1"/>
    <col min="3" max="16384" width="9" style="1"/>
  </cols>
  <sheetData>
    <row r="1" spans="2:12" ht="24">
      <c r="B1" s="8"/>
    </row>
    <row r="3" spans="2:12" s="75" customFormat="1" ht="21.75" customHeight="1">
      <c r="B3" s="75" t="s">
        <v>156</v>
      </c>
    </row>
    <row r="4" spans="2:12" s="75" customFormat="1" ht="21.75" customHeight="1">
      <c r="B4" s="75" t="s">
        <v>405</v>
      </c>
    </row>
    <row r="5" spans="2:12" s="75" customFormat="1" ht="21.75" customHeight="1">
      <c r="H5" s="75" t="s">
        <v>392</v>
      </c>
    </row>
    <row r="6" spans="2:12" s="75" customFormat="1" ht="21.75" customHeight="1"/>
    <row r="7" spans="2:12" ht="14.25" thickBot="1">
      <c r="L7" s="9" t="s">
        <v>17</v>
      </c>
    </row>
    <row r="8" spans="2:12" ht="54.75" thickBot="1">
      <c r="B8" s="10"/>
      <c r="C8" s="11" t="s">
        <v>19</v>
      </c>
      <c r="D8" s="12" t="s">
        <v>184</v>
      </c>
      <c r="E8" s="13" t="s">
        <v>185</v>
      </c>
      <c r="F8" s="13" t="s">
        <v>186</v>
      </c>
      <c r="G8" s="13" t="s">
        <v>187</v>
      </c>
      <c r="H8" s="13" t="s">
        <v>188</v>
      </c>
      <c r="I8" s="13" t="s">
        <v>189</v>
      </c>
      <c r="J8" s="13" t="s">
        <v>190</v>
      </c>
      <c r="K8" s="13" t="s">
        <v>191</v>
      </c>
      <c r="L8" s="15" t="s">
        <v>192</v>
      </c>
    </row>
    <row r="9" spans="2:12" ht="14.25" thickBot="1">
      <c r="B9" s="16" t="s">
        <v>21</v>
      </c>
      <c r="C9" s="17">
        <f>IF(SUM(C10:C22)=0,"",SUM(C10:C22))</f>
        <v>373</v>
      </c>
      <c r="D9" s="18">
        <v>5.8981233243967823</v>
      </c>
      <c r="E9" s="19">
        <v>75.067024128686327</v>
      </c>
      <c r="F9" s="19">
        <v>49.865951742627345</v>
      </c>
      <c r="G9" s="19">
        <v>64.343163538873995</v>
      </c>
      <c r="H9" s="19">
        <v>0.53619302949061665</v>
      </c>
      <c r="I9" s="19">
        <v>5.3619302949061662</v>
      </c>
      <c r="J9" s="19">
        <v>11.796246648793565</v>
      </c>
      <c r="K9" s="19">
        <v>19.839142091152816</v>
      </c>
      <c r="L9" s="21">
        <v>1.8766756032171581</v>
      </c>
    </row>
    <row r="10" spans="2:12">
      <c r="B10" s="22" t="s">
        <v>22</v>
      </c>
      <c r="C10" s="23">
        <v>25</v>
      </c>
      <c r="D10" s="24">
        <v>12</v>
      </c>
      <c r="E10" s="25">
        <v>68</v>
      </c>
      <c r="F10" s="25">
        <v>48</v>
      </c>
      <c r="G10" s="25">
        <v>56.000000000000007</v>
      </c>
      <c r="H10" s="25"/>
      <c r="I10" s="25"/>
      <c r="J10" s="25">
        <v>4</v>
      </c>
      <c r="K10" s="25">
        <v>20</v>
      </c>
      <c r="L10" s="27">
        <v>4</v>
      </c>
    </row>
    <row r="11" spans="2:12">
      <c r="B11" s="28" t="s">
        <v>23</v>
      </c>
      <c r="C11" s="29">
        <v>16</v>
      </c>
      <c r="D11" s="30">
        <v>6.25</v>
      </c>
      <c r="E11" s="31">
        <v>68.75</v>
      </c>
      <c r="F11" s="31">
        <v>43.75</v>
      </c>
      <c r="G11" s="31">
        <v>62.5</v>
      </c>
      <c r="H11" s="31"/>
      <c r="I11" s="31"/>
      <c r="J11" s="31">
        <v>6.25</v>
      </c>
      <c r="K11" s="31">
        <v>31.25</v>
      </c>
      <c r="L11" s="33"/>
    </row>
    <row r="12" spans="2:12">
      <c r="B12" s="28" t="s">
        <v>24</v>
      </c>
      <c r="C12" s="29">
        <v>10</v>
      </c>
      <c r="D12" s="30"/>
      <c r="E12" s="31">
        <v>80</v>
      </c>
      <c r="F12" s="31">
        <v>40</v>
      </c>
      <c r="G12" s="31">
        <v>50</v>
      </c>
      <c r="H12" s="31"/>
      <c r="I12" s="31"/>
      <c r="J12" s="31">
        <v>20</v>
      </c>
      <c r="K12" s="31">
        <v>20</v>
      </c>
      <c r="L12" s="33"/>
    </row>
    <row r="13" spans="2:12">
      <c r="B13" s="28" t="s">
        <v>25</v>
      </c>
      <c r="C13" s="29">
        <v>59</v>
      </c>
      <c r="D13" s="30">
        <v>1.6949152542372881</v>
      </c>
      <c r="E13" s="31">
        <v>71.186440677966104</v>
      </c>
      <c r="F13" s="31">
        <v>44.067796610169488</v>
      </c>
      <c r="G13" s="31">
        <v>64.406779661016941</v>
      </c>
      <c r="H13" s="31">
        <v>1.6949152542372881</v>
      </c>
      <c r="I13" s="31">
        <v>1.6949152542372881</v>
      </c>
      <c r="J13" s="31">
        <v>15.254237288135593</v>
      </c>
      <c r="K13" s="31">
        <v>16.949152542372879</v>
      </c>
      <c r="L13" s="33">
        <v>3.3898305084745761</v>
      </c>
    </row>
    <row r="14" spans="2:12">
      <c r="B14" s="28" t="s">
        <v>26</v>
      </c>
      <c r="C14" s="29">
        <v>6</v>
      </c>
      <c r="D14" s="30"/>
      <c r="E14" s="31">
        <v>50</v>
      </c>
      <c r="F14" s="31">
        <v>33.333333333333329</v>
      </c>
      <c r="G14" s="31">
        <v>83.333333333333343</v>
      </c>
      <c r="H14" s="31"/>
      <c r="I14" s="31"/>
      <c r="J14" s="31"/>
      <c r="K14" s="31">
        <v>50</v>
      </c>
      <c r="L14" s="33">
        <v>16.666666666666664</v>
      </c>
    </row>
    <row r="15" spans="2:12">
      <c r="B15" s="28" t="s">
        <v>27</v>
      </c>
      <c r="C15" s="29">
        <v>16</v>
      </c>
      <c r="D15" s="30"/>
      <c r="E15" s="31">
        <v>100</v>
      </c>
      <c r="F15" s="31">
        <v>43.75</v>
      </c>
      <c r="G15" s="31">
        <v>87.5</v>
      </c>
      <c r="H15" s="31"/>
      <c r="I15" s="31">
        <v>6.25</v>
      </c>
      <c r="J15" s="31">
        <v>6.25</v>
      </c>
      <c r="K15" s="31">
        <v>25</v>
      </c>
      <c r="L15" s="33"/>
    </row>
    <row r="16" spans="2:12">
      <c r="B16" s="28" t="s">
        <v>28</v>
      </c>
      <c r="C16" s="29">
        <v>20</v>
      </c>
      <c r="D16" s="30">
        <v>15</v>
      </c>
      <c r="E16" s="31">
        <v>75</v>
      </c>
      <c r="F16" s="31">
        <v>70</v>
      </c>
      <c r="G16" s="31">
        <v>50</v>
      </c>
      <c r="H16" s="31"/>
      <c r="I16" s="31"/>
      <c r="J16" s="31">
        <v>15</v>
      </c>
      <c r="K16" s="31">
        <v>15</v>
      </c>
      <c r="L16" s="33"/>
    </row>
    <row r="17" spans="2:12">
      <c r="B17" s="28" t="s">
        <v>29</v>
      </c>
      <c r="C17" s="29">
        <v>24</v>
      </c>
      <c r="D17" s="30">
        <v>4.1666666666666661</v>
      </c>
      <c r="E17" s="31">
        <v>79.166666666666657</v>
      </c>
      <c r="F17" s="31">
        <v>62.5</v>
      </c>
      <c r="G17" s="31">
        <v>75</v>
      </c>
      <c r="H17" s="31"/>
      <c r="I17" s="31">
        <v>8.3333333333333321</v>
      </c>
      <c r="J17" s="31">
        <v>8.3333333333333321</v>
      </c>
      <c r="K17" s="31">
        <v>33.333333333333329</v>
      </c>
      <c r="L17" s="33"/>
    </row>
    <row r="18" spans="2:12">
      <c r="B18" s="28" t="s">
        <v>30</v>
      </c>
      <c r="C18" s="29">
        <v>55</v>
      </c>
      <c r="D18" s="30">
        <v>7.2727272727272725</v>
      </c>
      <c r="E18" s="31">
        <v>69.090909090909093</v>
      </c>
      <c r="F18" s="31">
        <v>45.454545454545453</v>
      </c>
      <c r="G18" s="31">
        <v>61.818181818181813</v>
      </c>
      <c r="H18" s="31"/>
      <c r="I18" s="31">
        <v>12.727272727272727</v>
      </c>
      <c r="J18" s="31">
        <v>10.909090909090908</v>
      </c>
      <c r="K18" s="31">
        <v>12.727272727272727</v>
      </c>
      <c r="L18" s="33">
        <v>1.8181818181818181</v>
      </c>
    </row>
    <row r="19" spans="2:12">
      <c r="B19" s="28" t="s">
        <v>31</v>
      </c>
      <c r="C19" s="29">
        <v>40</v>
      </c>
      <c r="D19" s="30"/>
      <c r="E19" s="31">
        <v>90</v>
      </c>
      <c r="F19" s="31">
        <v>47.5</v>
      </c>
      <c r="G19" s="31">
        <v>52.5</v>
      </c>
      <c r="H19" s="31"/>
      <c r="I19" s="31">
        <v>5</v>
      </c>
      <c r="J19" s="31">
        <v>12.5</v>
      </c>
      <c r="K19" s="31">
        <v>17.5</v>
      </c>
      <c r="L19" s="33"/>
    </row>
    <row r="20" spans="2:12">
      <c r="B20" s="28" t="s">
        <v>32</v>
      </c>
      <c r="C20" s="29">
        <v>15</v>
      </c>
      <c r="D20" s="30"/>
      <c r="E20" s="31">
        <v>80</v>
      </c>
      <c r="F20" s="31">
        <v>40</v>
      </c>
      <c r="G20" s="31">
        <v>86.666666666666671</v>
      </c>
      <c r="H20" s="31"/>
      <c r="I20" s="31">
        <v>13.333333333333334</v>
      </c>
      <c r="J20" s="31">
        <v>13.333333333333334</v>
      </c>
      <c r="K20" s="31">
        <v>20</v>
      </c>
      <c r="L20" s="33"/>
    </row>
    <row r="21" spans="2:12">
      <c r="B21" s="28" t="s">
        <v>33</v>
      </c>
      <c r="C21" s="29">
        <v>40</v>
      </c>
      <c r="D21" s="30">
        <v>5</v>
      </c>
      <c r="E21" s="31">
        <v>60</v>
      </c>
      <c r="F21" s="31">
        <v>65</v>
      </c>
      <c r="G21" s="31">
        <v>65</v>
      </c>
      <c r="H21" s="31">
        <v>2.5</v>
      </c>
      <c r="I21" s="31">
        <v>7.5</v>
      </c>
      <c r="J21" s="31">
        <v>12.5</v>
      </c>
      <c r="K21" s="31">
        <v>22.5</v>
      </c>
      <c r="L21" s="33">
        <v>2.5</v>
      </c>
    </row>
    <row r="22" spans="2:12" ht="14.25" thickBot="1">
      <c r="B22" s="34" t="s">
        <v>34</v>
      </c>
      <c r="C22" s="35">
        <v>47</v>
      </c>
      <c r="D22" s="36">
        <v>14.893617021276595</v>
      </c>
      <c r="E22" s="37">
        <v>82.978723404255319</v>
      </c>
      <c r="F22" s="37">
        <v>48.936170212765958</v>
      </c>
      <c r="G22" s="37">
        <v>68.085106382978722</v>
      </c>
      <c r="H22" s="37"/>
      <c r="I22" s="37">
        <v>4.2553191489361701</v>
      </c>
      <c r="J22" s="37">
        <v>14.893617021276595</v>
      </c>
      <c r="K22" s="37">
        <v>17.021276595744681</v>
      </c>
      <c r="L22" s="39">
        <v>2.1276595744680851</v>
      </c>
    </row>
    <row r="23" spans="2:12" ht="14.25" thickBot="1">
      <c r="B23" s="16" t="s">
        <v>35</v>
      </c>
      <c r="C23" s="17">
        <f>IF(SUM(C24:C32)=0,"",SUM(C24:C32))</f>
        <v>513</v>
      </c>
      <c r="D23" s="18">
        <v>12.475633528265107</v>
      </c>
      <c r="E23" s="19">
        <v>74.269005847953224</v>
      </c>
      <c r="F23" s="19">
        <v>28.84990253411306</v>
      </c>
      <c r="G23" s="19">
        <v>64.912280701754383</v>
      </c>
      <c r="H23" s="19">
        <v>0.19493177387914229</v>
      </c>
      <c r="I23" s="19">
        <v>3.8986354775828458</v>
      </c>
      <c r="J23" s="19">
        <v>21.832358674463936</v>
      </c>
      <c r="K23" s="19">
        <v>17.543859649122805</v>
      </c>
      <c r="L23" s="21">
        <v>5.4580896686159841</v>
      </c>
    </row>
    <row r="24" spans="2:12">
      <c r="B24" s="22" t="s">
        <v>36</v>
      </c>
      <c r="C24" s="23">
        <v>52</v>
      </c>
      <c r="D24" s="24">
        <v>3.8461538461538463</v>
      </c>
      <c r="E24" s="25">
        <v>76.923076923076934</v>
      </c>
      <c r="F24" s="25">
        <v>19.230769230769234</v>
      </c>
      <c r="G24" s="25">
        <v>57.692307692307686</v>
      </c>
      <c r="H24" s="25"/>
      <c r="I24" s="25">
        <v>9.6153846153846168</v>
      </c>
      <c r="J24" s="25">
        <v>13.461538461538462</v>
      </c>
      <c r="K24" s="25">
        <v>13.461538461538462</v>
      </c>
      <c r="L24" s="27">
        <v>13.461538461538462</v>
      </c>
    </row>
    <row r="25" spans="2:12">
      <c r="B25" s="28" t="s">
        <v>37</v>
      </c>
      <c r="C25" s="29">
        <v>62</v>
      </c>
      <c r="D25" s="30">
        <v>22.58064516129032</v>
      </c>
      <c r="E25" s="31">
        <v>85.483870967741936</v>
      </c>
      <c r="F25" s="31">
        <v>35.483870967741936</v>
      </c>
      <c r="G25" s="31">
        <v>79.032258064516128</v>
      </c>
      <c r="H25" s="31"/>
      <c r="I25" s="31">
        <v>3.225806451612903</v>
      </c>
      <c r="J25" s="31">
        <v>29.032258064516132</v>
      </c>
      <c r="K25" s="31">
        <v>8.064516129032258</v>
      </c>
      <c r="L25" s="33">
        <v>1.6129032258064515</v>
      </c>
    </row>
    <row r="26" spans="2:12">
      <c r="B26" s="28" t="s">
        <v>38</v>
      </c>
      <c r="C26" s="29">
        <v>72</v>
      </c>
      <c r="D26" s="30">
        <v>8.3333333333333321</v>
      </c>
      <c r="E26" s="31">
        <v>66.666666666666657</v>
      </c>
      <c r="F26" s="31">
        <v>12.5</v>
      </c>
      <c r="G26" s="31">
        <v>65.277777777777786</v>
      </c>
      <c r="H26" s="31"/>
      <c r="I26" s="31">
        <v>2.7777777777777777</v>
      </c>
      <c r="J26" s="31">
        <v>22.222222222222221</v>
      </c>
      <c r="K26" s="31">
        <v>20.833333333333336</v>
      </c>
      <c r="L26" s="33">
        <v>11.111111111111111</v>
      </c>
    </row>
    <row r="27" spans="2:12">
      <c r="B27" s="28" t="s">
        <v>39</v>
      </c>
      <c r="C27" s="29">
        <v>113</v>
      </c>
      <c r="D27" s="30">
        <v>12.389380530973451</v>
      </c>
      <c r="E27" s="31">
        <v>76.106194690265482</v>
      </c>
      <c r="F27" s="31">
        <v>38.053097345132741</v>
      </c>
      <c r="G27" s="31">
        <v>69.026548672566364</v>
      </c>
      <c r="H27" s="31"/>
      <c r="I27" s="31">
        <v>1.7699115044247788</v>
      </c>
      <c r="J27" s="31">
        <v>20.353982300884958</v>
      </c>
      <c r="K27" s="31">
        <v>22.123893805309734</v>
      </c>
      <c r="L27" s="33">
        <v>1.7699115044247788</v>
      </c>
    </row>
    <row r="28" spans="2:12">
      <c r="B28" s="28" t="s">
        <v>40</v>
      </c>
      <c r="C28" s="29">
        <v>101</v>
      </c>
      <c r="D28" s="30">
        <v>16.831683168316832</v>
      </c>
      <c r="E28" s="31">
        <v>67.32673267326733</v>
      </c>
      <c r="F28" s="31">
        <v>33.663366336633665</v>
      </c>
      <c r="G28" s="31">
        <v>61.386138613861384</v>
      </c>
      <c r="H28" s="31"/>
      <c r="I28" s="31">
        <v>5.9405940594059405</v>
      </c>
      <c r="J28" s="31">
        <v>16.831683168316832</v>
      </c>
      <c r="K28" s="31">
        <v>10.891089108910892</v>
      </c>
      <c r="L28" s="33">
        <v>7.9207920792079207</v>
      </c>
    </row>
    <row r="29" spans="2:12">
      <c r="B29" s="28" t="s">
        <v>41</v>
      </c>
      <c r="C29" s="29">
        <v>47</v>
      </c>
      <c r="D29" s="30">
        <v>8.5106382978723403</v>
      </c>
      <c r="E29" s="31">
        <v>76.59574468085107</v>
      </c>
      <c r="F29" s="31">
        <v>29.787234042553191</v>
      </c>
      <c r="G29" s="31">
        <v>61.702127659574465</v>
      </c>
      <c r="H29" s="31"/>
      <c r="I29" s="31">
        <v>4.2553191489361701</v>
      </c>
      <c r="J29" s="31">
        <v>27.659574468085108</v>
      </c>
      <c r="K29" s="31">
        <v>25.531914893617021</v>
      </c>
      <c r="L29" s="33"/>
    </row>
    <row r="30" spans="2:12">
      <c r="B30" s="28" t="s">
        <v>42</v>
      </c>
      <c r="C30" s="29">
        <v>13</v>
      </c>
      <c r="D30" s="30">
        <v>7.6923076923076925</v>
      </c>
      <c r="E30" s="31">
        <v>84.615384615384613</v>
      </c>
      <c r="F30" s="31">
        <v>30.76923076923077</v>
      </c>
      <c r="G30" s="31">
        <v>76.923076923076934</v>
      </c>
      <c r="H30" s="31"/>
      <c r="I30" s="31"/>
      <c r="J30" s="31">
        <v>7.6923076923076925</v>
      </c>
      <c r="K30" s="31">
        <v>23.076923076923077</v>
      </c>
      <c r="L30" s="33"/>
    </row>
    <row r="31" spans="2:12">
      <c r="B31" s="28" t="s">
        <v>43</v>
      </c>
      <c r="C31" s="29">
        <v>46</v>
      </c>
      <c r="D31" s="30">
        <v>10.869565217391305</v>
      </c>
      <c r="E31" s="31">
        <v>71.739130434782609</v>
      </c>
      <c r="F31" s="31">
        <v>23.913043478260871</v>
      </c>
      <c r="G31" s="31">
        <v>54.347826086956516</v>
      </c>
      <c r="H31" s="31">
        <v>2.1739130434782608</v>
      </c>
      <c r="I31" s="31">
        <v>2.1739130434782608</v>
      </c>
      <c r="J31" s="31">
        <v>34.782608695652172</v>
      </c>
      <c r="K31" s="31">
        <v>21.739130434782609</v>
      </c>
      <c r="L31" s="33">
        <v>4.3478260869565215</v>
      </c>
    </row>
    <row r="32" spans="2:12" ht="14.25" thickBot="1">
      <c r="B32" s="34" t="s">
        <v>44</v>
      </c>
      <c r="C32" s="35">
        <v>7</v>
      </c>
      <c r="D32" s="36">
        <v>14.285714285714285</v>
      </c>
      <c r="E32" s="37">
        <v>85.714285714285708</v>
      </c>
      <c r="F32" s="37">
        <v>14.285714285714285</v>
      </c>
      <c r="G32" s="37">
        <v>42.857142857142854</v>
      </c>
      <c r="H32" s="37"/>
      <c r="I32" s="37"/>
      <c r="J32" s="37">
        <v>14.285714285714285</v>
      </c>
      <c r="K32" s="37">
        <v>28.571428571428569</v>
      </c>
      <c r="L32" s="39"/>
    </row>
    <row r="33" spans="2:12" ht="14.25" thickBot="1">
      <c r="B33" s="16" t="s">
        <v>45</v>
      </c>
      <c r="C33" s="17">
        <f>IF(SUM(C24:C32,C10:C22)=0,"",SUM(C24:C32,C10:C22))</f>
        <v>886</v>
      </c>
      <c r="D33" s="18">
        <v>9.7065462753950342</v>
      </c>
      <c r="E33" s="19">
        <v>74.604966139954854</v>
      </c>
      <c r="F33" s="19">
        <v>37.697516930022573</v>
      </c>
      <c r="G33" s="19">
        <v>64.672686230248317</v>
      </c>
      <c r="H33" s="19">
        <v>0.33860045146726864</v>
      </c>
      <c r="I33" s="19">
        <v>4.5146726862302486</v>
      </c>
      <c r="J33" s="19">
        <v>17.607223476297968</v>
      </c>
      <c r="K33" s="19">
        <v>18.510158013544018</v>
      </c>
      <c r="L33" s="21">
        <v>3.9503386004514676</v>
      </c>
    </row>
    <row r="34" spans="2:12">
      <c r="B34"/>
      <c r="C34" s="7"/>
      <c r="D34"/>
      <c r="E34"/>
      <c r="F34"/>
      <c r="G34"/>
      <c r="H34"/>
      <c r="I34"/>
      <c r="J34"/>
      <c r="K34"/>
      <c r="L34"/>
    </row>
  </sheetData>
  <phoneticPr fontId="2"/>
  <conditionalFormatting sqref="D9:L33">
    <cfRule type="expression" dxfId="86" priority="182">
      <formula>AND(D9=LARGE($D9:$L9,3),NOT(D9=0))</formula>
    </cfRule>
    <cfRule type="expression" dxfId="85" priority="183">
      <formula>AND(D9=LARGE($D9:$L9,2),NOT(D9=0))</formula>
    </cfRule>
    <cfRule type="expression" dxfId="84" priority="184">
      <formula>AND(D9=LARGE($D9:$L9,1),NOT(D9=0))</formula>
    </cfRule>
  </conditionalFormatting>
  <pageMargins left="0.7" right="0.7" top="0.75" bottom="0.75" header="0.3" footer="0.3"/>
  <pageSetup paperSize="9" scale="83"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6E86A-D74D-4044-BA82-DD53093DD42D}">
  <sheetPr codeName="Sheet17">
    <pageSetUpPr fitToPage="1"/>
  </sheetPr>
  <dimension ref="B1:Q33"/>
  <sheetViews>
    <sheetView zoomScale="55" zoomScaleNormal="55" workbookViewId="0">
      <selection activeCell="I29" sqref="I29"/>
    </sheetView>
  </sheetViews>
  <sheetFormatPr defaultRowHeight="13.5"/>
  <cols>
    <col min="1" max="1" width="9" style="1"/>
    <col min="2" max="2" width="15" style="1" bestFit="1" customWidth="1"/>
    <col min="3" max="16384" width="9" style="1"/>
  </cols>
  <sheetData>
    <row r="1" spans="2:17" ht="24">
      <c r="B1" s="8"/>
    </row>
    <row r="3" spans="2:17" s="82" customFormat="1" ht="30" customHeight="1">
      <c r="B3" s="82" t="s">
        <v>156</v>
      </c>
    </row>
    <row r="4" spans="2:17" s="82" customFormat="1" ht="30" customHeight="1">
      <c r="B4" s="82" t="s">
        <v>406</v>
      </c>
    </row>
    <row r="5" spans="2:17" s="82" customFormat="1" ht="30" customHeight="1"/>
    <row r="6" spans="2:17" ht="14.25" thickBot="1">
      <c r="Q6" s="9" t="s">
        <v>17</v>
      </c>
    </row>
    <row r="7" spans="2:17" ht="68.25" thickBot="1">
      <c r="B7" s="10"/>
      <c r="C7" s="11" t="s">
        <v>19</v>
      </c>
      <c r="D7" s="12" t="s">
        <v>193</v>
      </c>
      <c r="E7" s="13" t="s">
        <v>194</v>
      </c>
      <c r="F7" s="13" t="s">
        <v>195</v>
      </c>
      <c r="G7" s="13" t="s">
        <v>196</v>
      </c>
      <c r="H7" s="13" t="s">
        <v>173</v>
      </c>
      <c r="I7" s="13" t="s">
        <v>197</v>
      </c>
      <c r="J7" s="13" t="s">
        <v>368</v>
      </c>
      <c r="K7" s="13" t="s">
        <v>198</v>
      </c>
      <c r="L7" s="14" t="s">
        <v>199</v>
      </c>
      <c r="M7" s="14" t="s">
        <v>200</v>
      </c>
      <c r="N7" s="14" t="s">
        <v>201</v>
      </c>
      <c r="O7" s="14" t="s">
        <v>202</v>
      </c>
      <c r="P7" s="14" t="s">
        <v>203</v>
      </c>
      <c r="Q7" s="15" t="s">
        <v>20</v>
      </c>
    </row>
    <row r="8" spans="2:17" ht="14.25" thickBot="1">
      <c r="B8" s="16" t="s">
        <v>21</v>
      </c>
      <c r="C8" s="17">
        <f>IF(SUM(C9:C21)=0,"",SUM(C9:C21))</f>
        <v>377</v>
      </c>
      <c r="D8" s="18">
        <v>40.318302387267906</v>
      </c>
      <c r="E8" s="19">
        <v>21.750663129973475</v>
      </c>
      <c r="F8" s="19">
        <v>10.610079575596817</v>
      </c>
      <c r="G8" s="19">
        <v>50.397877984084886</v>
      </c>
      <c r="H8" s="19">
        <v>46.684350132625994</v>
      </c>
      <c r="I8" s="19">
        <v>1.5915119363395225</v>
      </c>
      <c r="J8" s="19">
        <v>3.978779840848806</v>
      </c>
      <c r="K8" s="19">
        <v>25.46419098143236</v>
      </c>
      <c r="L8" s="20">
        <v>24.137931034482758</v>
      </c>
      <c r="M8" s="20">
        <v>22.811671087533156</v>
      </c>
      <c r="N8" s="20">
        <v>7.957559681697612</v>
      </c>
      <c r="O8" s="20">
        <v>1.0610079575596816</v>
      </c>
      <c r="P8" s="20">
        <v>8.7533156498673748</v>
      </c>
      <c r="Q8" s="21">
        <v>0.79575596816976124</v>
      </c>
    </row>
    <row r="9" spans="2:17">
      <c r="B9" s="22" t="s">
        <v>22</v>
      </c>
      <c r="C9" s="23">
        <v>25</v>
      </c>
      <c r="D9" s="24">
        <v>40</v>
      </c>
      <c r="E9" s="25">
        <v>24</v>
      </c>
      <c r="F9" s="25">
        <v>20</v>
      </c>
      <c r="G9" s="25">
        <v>40</v>
      </c>
      <c r="H9" s="25">
        <v>36</v>
      </c>
      <c r="I9" s="25"/>
      <c r="J9" s="25">
        <v>4</v>
      </c>
      <c r="K9" s="25">
        <v>32</v>
      </c>
      <c r="L9" s="26">
        <v>20</v>
      </c>
      <c r="M9" s="26">
        <v>16</v>
      </c>
      <c r="N9" s="26">
        <v>20</v>
      </c>
      <c r="O9" s="26">
        <v>4</v>
      </c>
      <c r="P9" s="26">
        <v>20</v>
      </c>
      <c r="Q9" s="27"/>
    </row>
    <row r="10" spans="2:17">
      <c r="B10" s="28" t="s">
        <v>23</v>
      </c>
      <c r="C10" s="29">
        <v>16</v>
      </c>
      <c r="D10" s="30">
        <v>31.25</v>
      </c>
      <c r="E10" s="31">
        <v>25</v>
      </c>
      <c r="F10" s="31">
        <v>6.25</v>
      </c>
      <c r="G10" s="31">
        <v>56.25</v>
      </c>
      <c r="H10" s="31">
        <v>50</v>
      </c>
      <c r="I10" s="31"/>
      <c r="J10" s="31"/>
      <c r="K10" s="31">
        <v>31.25</v>
      </c>
      <c r="L10" s="32">
        <v>12.5</v>
      </c>
      <c r="M10" s="32">
        <v>18.75</v>
      </c>
      <c r="N10" s="32">
        <v>18.75</v>
      </c>
      <c r="O10" s="32"/>
      <c r="P10" s="32">
        <v>12.5</v>
      </c>
      <c r="Q10" s="33"/>
    </row>
    <row r="11" spans="2:17">
      <c r="B11" s="28" t="s">
        <v>24</v>
      </c>
      <c r="C11" s="29">
        <v>10</v>
      </c>
      <c r="D11" s="30">
        <v>40</v>
      </c>
      <c r="E11" s="31">
        <v>20</v>
      </c>
      <c r="F11" s="31">
        <v>10</v>
      </c>
      <c r="G11" s="31">
        <v>70</v>
      </c>
      <c r="H11" s="31">
        <v>40</v>
      </c>
      <c r="I11" s="31"/>
      <c r="J11" s="31"/>
      <c r="K11" s="31">
        <v>20</v>
      </c>
      <c r="L11" s="32"/>
      <c r="M11" s="32">
        <v>10</v>
      </c>
      <c r="N11" s="32">
        <v>10</v>
      </c>
      <c r="O11" s="32"/>
      <c r="P11" s="32">
        <v>10</v>
      </c>
      <c r="Q11" s="33"/>
    </row>
    <row r="12" spans="2:17">
      <c r="B12" s="28" t="s">
        <v>25</v>
      </c>
      <c r="C12" s="29">
        <v>58</v>
      </c>
      <c r="D12" s="30">
        <v>31.03448275862069</v>
      </c>
      <c r="E12" s="31">
        <v>17.241379310344829</v>
      </c>
      <c r="F12" s="31">
        <v>13.793103448275861</v>
      </c>
      <c r="G12" s="31">
        <v>43.103448275862064</v>
      </c>
      <c r="H12" s="31">
        <v>43.103448275862064</v>
      </c>
      <c r="I12" s="31">
        <v>1.7241379310344827</v>
      </c>
      <c r="J12" s="31">
        <v>5.1724137931034484</v>
      </c>
      <c r="K12" s="31">
        <v>27.586206896551722</v>
      </c>
      <c r="L12" s="32">
        <v>32.758620689655174</v>
      </c>
      <c r="M12" s="32">
        <v>18.96551724137931</v>
      </c>
      <c r="N12" s="32">
        <v>10.344827586206897</v>
      </c>
      <c r="O12" s="32">
        <v>1.7241379310344827</v>
      </c>
      <c r="P12" s="32">
        <v>6.8965517241379306</v>
      </c>
      <c r="Q12" s="33">
        <v>3.4482758620689653</v>
      </c>
    </row>
    <row r="13" spans="2:17">
      <c r="B13" s="28" t="s">
        <v>26</v>
      </c>
      <c r="C13" s="29">
        <v>6</v>
      </c>
      <c r="D13" s="30">
        <v>50</v>
      </c>
      <c r="E13" s="31">
        <v>33.333333333333329</v>
      </c>
      <c r="F13" s="31"/>
      <c r="G13" s="31">
        <v>66.666666666666657</v>
      </c>
      <c r="H13" s="31">
        <v>50</v>
      </c>
      <c r="I13" s="31"/>
      <c r="J13" s="31">
        <v>33.333333333333329</v>
      </c>
      <c r="K13" s="31"/>
      <c r="L13" s="32">
        <v>16.666666666666664</v>
      </c>
      <c r="M13" s="32">
        <v>33.333333333333329</v>
      </c>
      <c r="N13" s="32"/>
      <c r="O13" s="32"/>
      <c r="P13" s="32"/>
      <c r="Q13" s="33"/>
    </row>
    <row r="14" spans="2:17">
      <c r="B14" s="28" t="s">
        <v>27</v>
      </c>
      <c r="C14" s="29">
        <v>17</v>
      </c>
      <c r="D14" s="30">
        <v>58.82352941176471</v>
      </c>
      <c r="E14" s="31">
        <v>35.294117647058826</v>
      </c>
      <c r="F14" s="31">
        <v>11.76470588235294</v>
      </c>
      <c r="G14" s="31">
        <v>64.705882352941174</v>
      </c>
      <c r="H14" s="31">
        <v>47.058823529411761</v>
      </c>
      <c r="I14" s="31"/>
      <c r="J14" s="31">
        <v>5.8823529411764701</v>
      </c>
      <c r="K14" s="31">
        <v>23.52941176470588</v>
      </c>
      <c r="L14" s="32">
        <v>11.76470588235294</v>
      </c>
      <c r="M14" s="32">
        <v>5.8823529411764701</v>
      </c>
      <c r="N14" s="32"/>
      <c r="O14" s="32"/>
      <c r="P14" s="32">
        <v>5.8823529411764701</v>
      </c>
      <c r="Q14" s="33"/>
    </row>
    <row r="15" spans="2:17">
      <c r="B15" s="28" t="s">
        <v>28</v>
      </c>
      <c r="C15" s="29">
        <v>19</v>
      </c>
      <c r="D15" s="30">
        <v>57.894736842105267</v>
      </c>
      <c r="E15" s="31">
        <v>15.789473684210526</v>
      </c>
      <c r="F15" s="31">
        <v>10.526315789473683</v>
      </c>
      <c r="G15" s="31">
        <v>63.157894736842103</v>
      </c>
      <c r="H15" s="31">
        <v>63.157894736842103</v>
      </c>
      <c r="I15" s="31"/>
      <c r="J15" s="31">
        <v>5.2631578947368416</v>
      </c>
      <c r="K15" s="31">
        <v>21.052631578947366</v>
      </c>
      <c r="L15" s="32">
        <v>15.789473684210526</v>
      </c>
      <c r="M15" s="32">
        <v>26.315789473684209</v>
      </c>
      <c r="N15" s="32">
        <v>5.2631578947368416</v>
      </c>
      <c r="O15" s="32"/>
      <c r="P15" s="32"/>
      <c r="Q15" s="33"/>
    </row>
    <row r="16" spans="2:17">
      <c r="B16" s="28" t="s">
        <v>29</v>
      </c>
      <c r="C16" s="29">
        <v>24</v>
      </c>
      <c r="D16" s="30">
        <v>45.833333333333329</v>
      </c>
      <c r="E16" s="31">
        <v>16.666666666666664</v>
      </c>
      <c r="F16" s="31">
        <v>4.1666666666666661</v>
      </c>
      <c r="G16" s="31">
        <v>66.666666666666657</v>
      </c>
      <c r="H16" s="31">
        <v>50</v>
      </c>
      <c r="I16" s="31">
        <v>4.1666666666666661</v>
      </c>
      <c r="J16" s="31"/>
      <c r="K16" s="31">
        <v>37.5</v>
      </c>
      <c r="L16" s="32">
        <v>12.5</v>
      </c>
      <c r="M16" s="32">
        <v>41.666666666666671</v>
      </c>
      <c r="N16" s="32">
        <v>4.1666666666666661</v>
      </c>
      <c r="O16" s="32"/>
      <c r="P16" s="32">
        <v>4.1666666666666661</v>
      </c>
      <c r="Q16" s="33"/>
    </row>
    <row r="17" spans="2:17">
      <c r="B17" s="28" t="s">
        <v>30</v>
      </c>
      <c r="C17" s="29">
        <v>56</v>
      </c>
      <c r="D17" s="30">
        <v>37.5</v>
      </c>
      <c r="E17" s="31">
        <v>26.785714285714285</v>
      </c>
      <c r="F17" s="31">
        <v>7.1428571428571423</v>
      </c>
      <c r="G17" s="31">
        <v>48.214285714285715</v>
      </c>
      <c r="H17" s="31">
        <v>48.214285714285715</v>
      </c>
      <c r="I17" s="31">
        <v>3.5714285714285712</v>
      </c>
      <c r="J17" s="31">
        <v>3.5714285714285712</v>
      </c>
      <c r="K17" s="31">
        <v>23.214285714285715</v>
      </c>
      <c r="L17" s="32">
        <v>26.785714285714285</v>
      </c>
      <c r="M17" s="32">
        <v>25</v>
      </c>
      <c r="N17" s="32">
        <v>5.3571428571428568</v>
      </c>
      <c r="O17" s="32">
        <v>1.7857142857142856</v>
      </c>
      <c r="P17" s="32">
        <v>7.1428571428571423</v>
      </c>
      <c r="Q17" s="33"/>
    </row>
    <row r="18" spans="2:17">
      <c r="B18" s="28" t="s">
        <v>31</v>
      </c>
      <c r="C18" s="29">
        <v>41</v>
      </c>
      <c r="D18" s="30">
        <v>51.219512195121951</v>
      </c>
      <c r="E18" s="31">
        <v>29.268292682926827</v>
      </c>
      <c r="F18" s="31">
        <v>12.195121951219512</v>
      </c>
      <c r="G18" s="31">
        <v>48.780487804878049</v>
      </c>
      <c r="H18" s="31">
        <v>36.585365853658537</v>
      </c>
      <c r="I18" s="31"/>
      <c r="J18" s="31">
        <v>4.8780487804878048</v>
      </c>
      <c r="K18" s="31">
        <v>19.512195121951219</v>
      </c>
      <c r="L18" s="32">
        <v>36.585365853658537</v>
      </c>
      <c r="M18" s="32">
        <v>9.7560975609756095</v>
      </c>
      <c r="N18" s="32">
        <v>14.634146341463413</v>
      </c>
      <c r="O18" s="32"/>
      <c r="P18" s="32">
        <v>7.3170731707317067</v>
      </c>
      <c r="Q18" s="33">
        <v>2.4390243902439024</v>
      </c>
    </row>
    <row r="19" spans="2:17">
      <c r="B19" s="28" t="s">
        <v>32</v>
      </c>
      <c r="C19" s="29">
        <v>15</v>
      </c>
      <c r="D19" s="30">
        <v>33.333333333333329</v>
      </c>
      <c r="E19" s="31">
        <v>26.666666666666668</v>
      </c>
      <c r="F19" s="31">
        <v>13.333333333333334</v>
      </c>
      <c r="G19" s="31">
        <v>20</v>
      </c>
      <c r="H19" s="31">
        <v>40</v>
      </c>
      <c r="I19" s="31">
        <v>13.333333333333334</v>
      </c>
      <c r="J19" s="31">
        <v>6.666666666666667</v>
      </c>
      <c r="K19" s="31">
        <v>26.666666666666668</v>
      </c>
      <c r="L19" s="32">
        <v>26.666666666666668</v>
      </c>
      <c r="M19" s="32">
        <v>40</v>
      </c>
      <c r="N19" s="32"/>
      <c r="O19" s="32"/>
      <c r="P19" s="32">
        <v>13.333333333333334</v>
      </c>
      <c r="Q19" s="33"/>
    </row>
    <row r="20" spans="2:17">
      <c r="B20" s="28" t="s">
        <v>33</v>
      </c>
      <c r="C20" s="29">
        <v>43</v>
      </c>
      <c r="D20" s="30">
        <v>44.186046511627907</v>
      </c>
      <c r="E20" s="31">
        <v>18.604651162790699</v>
      </c>
      <c r="F20" s="31">
        <v>11.627906976744185</v>
      </c>
      <c r="G20" s="31">
        <v>48.837209302325576</v>
      </c>
      <c r="H20" s="31">
        <v>48.837209302325576</v>
      </c>
      <c r="I20" s="31"/>
      <c r="J20" s="31">
        <v>2.3255813953488373</v>
      </c>
      <c r="K20" s="31">
        <v>25.581395348837212</v>
      </c>
      <c r="L20" s="32">
        <v>20.930232558139537</v>
      </c>
      <c r="M20" s="32">
        <v>23.255813953488371</v>
      </c>
      <c r="N20" s="32">
        <v>2.3255813953488373</v>
      </c>
      <c r="O20" s="32">
        <v>2.3255813953488373</v>
      </c>
      <c r="P20" s="32">
        <v>9.3023255813953494</v>
      </c>
      <c r="Q20" s="33"/>
    </row>
    <row r="21" spans="2:17" ht="14.25" thickBot="1">
      <c r="B21" s="34" t="s">
        <v>34</v>
      </c>
      <c r="C21" s="35">
        <v>47</v>
      </c>
      <c r="D21" s="36">
        <v>29.787234042553191</v>
      </c>
      <c r="E21" s="37">
        <v>12.76595744680851</v>
      </c>
      <c r="F21" s="37">
        <v>8.5106382978723403</v>
      </c>
      <c r="G21" s="37">
        <v>53.191489361702125</v>
      </c>
      <c r="H21" s="37">
        <v>55.319148936170215</v>
      </c>
      <c r="I21" s="37"/>
      <c r="J21" s="37">
        <v>2.1276595744680851</v>
      </c>
      <c r="K21" s="37">
        <v>25.531914893617021</v>
      </c>
      <c r="L21" s="38">
        <v>27.659574468085108</v>
      </c>
      <c r="M21" s="38">
        <v>31.914893617021278</v>
      </c>
      <c r="N21" s="38">
        <v>6.3829787234042552</v>
      </c>
      <c r="O21" s="38"/>
      <c r="P21" s="38">
        <v>12.76595744680851</v>
      </c>
      <c r="Q21" s="39"/>
    </row>
    <row r="22" spans="2:17" ht="14.25" thickBot="1">
      <c r="B22" s="16" t="s">
        <v>35</v>
      </c>
      <c r="C22" s="17">
        <f>IF(SUM(C23:C31)=0,"",SUM(C23:C31))</f>
        <v>520</v>
      </c>
      <c r="D22" s="18">
        <v>37.5</v>
      </c>
      <c r="E22" s="19">
        <v>21.153846153846153</v>
      </c>
      <c r="F22" s="19">
        <v>11.346153846153847</v>
      </c>
      <c r="G22" s="19">
        <v>52.11538461538462</v>
      </c>
      <c r="H22" s="19">
        <v>53.07692307692308</v>
      </c>
      <c r="I22" s="19">
        <v>1.3461538461538463</v>
      </c>
      <c r="J22" s="19">
        <v>1.9230769230769231</v>
      </c>
      <c r="K22" s="19">
        <v>24.615384615384617</v>
      </c>
      <c r="L22" s="20">
        <v>16.153846153846153</v>
      </c>
      <c r="M22" s="20">
        <v>22.692307692307693</v>
      </c>
      <c r="N22" s="20">
        <v>4.8076923076923084</v>
      </c>
      <c r="O22" s="20">
        <v>0.96153846153846156</v>
      </c>
      <c r="P22" s="20">
        <v>6.7307692307692308</v>
      </c>
      <c r="Q22" s="21">
        <v>1.153846153846154</v>
      </c>
    </row>
    <row r="23" spans="2:17">
      <c r="B23" s="22" t="s">
        <v>36</v>
      </c>
      <c r="C23" s="23">
        <v>52</v>
      </c>
      <c r="D23" s="24">
        <v>40.384615384615387</v>
      </c>
      <c r="E23" s="25">
        <v>26.923076923076923</v>
      </c>
      <c r="F23" s="25">
        <v>13.461538461538462</v>
      </c>
      <c r="G23" s="25">
        <v>46.153846153846153</v>
      </c>
      <c r="H23" s="25">
        <v>36.538461538461533</v>
      </c>
      <c r="I23" s="25"/>
      <c r="J23" s="25">
        <v>1.9230769230769231</v>
      </c>
      <c r="K23" s="25">
        <v>23.076923076923077</v>
      </c>
      <c r="L23" s="26">
        <v>17.307692307692307</v>
      </c>
      <c r="M23" s="26">
        <v>19.230769230769234</v>
      </c>
      <c r="N23" s="26"/>
      <c r="O23" s="26"/>
      <c r="P23" s="26">
        <v>11.538461538461538</v>
      </c>
      <c r="Q23" s="27">
        <v>7.6923076923076925</v>
      </c>
    </row>
    <row r="24" spans="2:17">
      <c r="B24" s="28" t="s">
        <v>37</v>
      </c>
      <c r="C24" s="29">
        <v>62</v>
      </c>
      <c r="D24" s="30">
        <v>33.87096774193548</v>
      </c>
      <c r="E24" s="31">
        <v>17.741935483870968</v>
      </c>
      <c r="F24" s="31">
        <v>6.4516129032258061</v>
      </c>
      <c r="G24" s="31">
        <v>61.29032258064516</v>
      </c>
      <c r="H24" s="31">
        <v>75.806451612903231</v>
      </c>
      <c r="I24" s="31"/>
      <c r="J24" s="31">
        <v>1.6129032258064515</v>
      </c>
      <c r="K24" s="31">
        <v>35.483870967741936</v>
      </c>
      <c r="L24" s="32">
        <v>14.516129032258066</v>
      </c>
      <c r="M24" s="32">
        <v>29.032258064516132</v>
      </c>
      <c r="N24" s="32">
        <v>1.6129032258064515</v>
      </c>
      <c r="O24" s="32"/>
      <c r="P24" s="32">
        <v>1.6129032258064515</v>
      </c>
      <c r="Q24" s="33">
        <v>1.6129032258064515</v>
      </c>
    </row>
    <row r="25" spans="2:17">
      <c r="B25" s="28" t="s">
        <v>38</v>
      </c>
      <c r="C25" s="29">
        <v>76</v>
      </c>
      <c r="D25" s="30">
        <v>30.263157894736842</v>
      </c>
      <c r="E25" s="31">
        <v>15.789473684210526</v>
      </c>
      <c r="F25" s="31">
        <v>11.842105263157894</v>
      </c>
      <c r="G25" s="31">
        <v>48.684210526315788</v>
      </c>
      <c r="H25" s="31">
        <v>42.105263157894733</v>
      </c>
      <c r="I25" s="31">
        <v>3.9473684210526314</v>
      </c>
      <c r="J25" s="31">
        <v>2.6315789473684208</v>
      </c>
      <c r="K25" s="31">
        <v>30.263157894736842</v>
      </c>
      <c r="L25" s="32">
        <v>17.105263157894736</v>
      </c>
      <c r="M25" s="32">
        <v>18.421052631578945</v>
      </c>
      <c r="N25" s="32">
        <v>5.2631578947368416</v>
      </c>
      <c r="O25" s="32">
        <v>2.6315789473684208</v>
      </c>
      <c r="P25" s="32">
        <v>6.5789473684210522</v>
      </c>
      <c r="Q25" s="33">
        <v>1.3157894736842104</v>
      </c>
    </row>
    <row r="26" spans="2:17">
      <c r="B26" s="28" t="s">
        <v>39</v>
      </c>
      <c r="C26" s="29">
        <v>113</v>
      </c>
      <c r="D26" s="30">
        <v>41.592920353982301</v>
      </c>
      <c r="E26" s="31">
        <v>28.318584070796462</v>
      </c>
      <c r="F26" s="31">
        <v>12.389380530973451</v>
      </c>
      <c r="G26" s="31">
        <v>46.902654867256636</v>
      </c>
      <c r="H26" s="31">
        <v>49.557522123893804</v>
      </c>
      <c r="I26" s="31">
        <v>0.88495575221238942</v>
      </c>
      <c r="J26" s="31">
        <v>2.6548672566371683</v>
      </c>
      <c r="K26" s="31">
        <v>23.893805309734514</v>
      </c>
      <c r="L26" s="32">
        <v>15.929203539823009</v>
      </c>
      <c r="M26" s="32">
        <v>22.123893805309734</v>
      </c>
      <c r="N26" s="32">
        <v>10.619469026548673</v>
      </c>
      <c r="O26" s="32">
        <v>0.88495575221238942</v>
      </c>
      <c r="P26" s="32">
        <v>6.1946902654867255</v>
      </c>
      <c r="Q26" s="33"/>
    </row>
    <row r="27" spans="2:17">
      <c r="B27" s="28" t="s">
        <v>40</v>
      </c>
      <c r="C27" s="29">
        <v>103</v>
      </c>
      <c r="D27" s="30">
        <v>41.747572815533978</v>
      </c>
      <c r="E27" s="31">
        <v>20.388349514563107</v>
      </c>
      <c r="F27" s="31">
        <v>8.7378640776699026</v>
      </c>
      <c r="G27" s="31">
        <v>57.28155339805825</v>
      </c>
      <c r="H27" s="31">
        <v>55.339805825242713</v>
      </c>
      <c r="I27" s="31"/>
      <c r="J27" s="31">
        <v>0.97087378640776689</v>
      </c>
      <c r="K27" s="31">
        <v>20.388349514563107</v>
      </c>
      <c r="L27" s="32">
        <v>8.7378640776699026</v>
      </c>
      <c r="M27" s="32">
        <v>21.359223300970871</v>
      </c>
      <c r="N27" s="32">
        <v>3.8834951456310676</v>
      </c>
      <c r="O27" s="32">
        <v>0.97087378640776689</v>
      </c>
      <c r="P27" s="32">
        <v>8.7378640776699026</v>
      </c>
      <c r="Q27" s="33"/>
    </row>
    <row r="28" spans="2:17">
      <c r="B28" s="28" t="s">
        <v>41</v>
      </c>
      <c r="C28" s="29">
        <v>46</v>
      </c>
      <c r="D28" s="30">
        <v>36.95652173913043</v>
      </c>
      <c r="E28" s="31">
        <v>13.043478260869565</v>
      </c>
      <c r="F28" s="31">
        <v>8.695652173913043</v>
      </c>
      <c r="G28" s="31">
        <v>50</v>
      </c>
      <c r="H28" s="31">
        <v>50</v>
      </c>
      <c r="I28" s="31">
        <v>2.1739130434782608</v>
      </c>
      <c r="J28" s="31">
        <v>2.1739130434782608</v>
      </c>
      <c r="K28" s="31">
        <v>26.086956521739129</v>
      </c>
      <c r="L28" s="32">
        <v>26.086956521739129</v>
      </c>
      <c r="M28" s="32">
        <v>32.608695652173914</v>
      </c>
      <c r="N28" s="32">
        <v>4.3478260869565215</v>
      </c>
      <c r="O28" s="32"/>
      <c r="P28" s="32">
        <v>6.5217391304347823</v>
      </c>
      <c r="Q28" s="33"/>
    </row>
    <row r="29" spans="2:17">
      <c r="B29" s="28" t="s">
        <v>42</v>
      </c>
      <c r="C29" s="29">
        <v>13</v>
      </c>
      <c r="D29" s="30">
        <v>30.76923076923077</v>
      </c>
      <c r="E29" s="31">
        <v>7.6923076923076925</v>
      </c>
      <c r="F29" s="31">
        <v>15.384615384615385</v>
      </c>
      <c r="G29" s="31">
        <v>46.153846153846153</v>
      </c>
      <c r="H29" s="31">
        <v>61.53846153846154</v>
      </c>
      <c r="I29" s="31"/>
      <c r="J29" s="31">
        <v>7.6923076923076925</v>
      </c>
      <c r="K29" s="31">
        <v>23.076923076923077</v>
      </c>
      <c r="L29" s="32">
        <v>23.076923076923077</v>
      </c>
      <c r="M29" s="32">
        <v>30.76923076923077</v>
      </c>
      <c r="N29" s="32">
        <v>15.384615384615385</v>
      </c>
      <c r="O29" s="32"/>
      <c r="P29" s="32">
        <v>7.6923076923076925</v>
      </c>
      <c r="Q29" s="33"/>
    </row>
    <row r="30" spans="2:17">
      <c r="B30" s="28" t="s">
        <v>43</v>
      </c>
      <c r="C30" s="29">
        <v>48</v>
      </c>
      <c r="D30" s="30">
        <v>29.166666666666668</v>
      </c>
      <c r="E30" s="31">
        <v>22.916666666666664</v>
      </c>
      <c r="F30" s="31">
        <v>18.75</v>
      </c>
      <c r="G30" s="31">
        <v>56.25</v>
      </c>
      <c r="H30" s="31">
        <v>64.583333333333343</v>
      </c>
      <c r="I30" s="31">
        <v>4.1666666666666661</v>
      </c>
      <c r="J30" s="31"/>
      <c r="K30" s="31">
        <v>14.583333333333334</v>
      </c>
      <c r="L30" s="32">
        <v>20.833333333333336</v>
      </c>
      <c r="M30" s="32">
        <v>18.75</v>
      </c>
      <c r="N30" s="32"/>
      <c r="O30" s="32">
        <v>2.083333333333333</v>
      </c>
      <c r="P30" s="32">
        <v>6.25</v>
      </c>
      <c r="Q30" s="33"/>
    </row>
    <row r="31" spans="2:17" ht="14.25" thickBot="1">
      <c r="B31" s="34" t="s">
        <v>44</v>
      </c>
      <c r="C31" s="35">
        <v>7</v>
      </c>
      <c r="D31" s="36">
        <v>71.428571428571431</v>
      </c>
      <c r="E31" s="37">
        <v>28.571428571428569</v>
      </c>
      <c r="F31" s="37">
        <v>14.285714285714285</v>
      </c>
      <c r="G31" s="37">
        <v>57.142857142857139</v>
      </c>
      <c r="H31" s="37">
        <v>42.857142857142854</v>
      </c>
      <c r="I31" s="37"/>
      <c r="J31" s="37"/>
      <c r="K31" s="37">
        <v>14.285714285714285</v>
      </c>
      <c r="L31" s="38">
        <v>14.285714285714285</v>
      </c>
      <c r="M31" s="38">
        <v>14.285714285714285</v>
      </c>
      <c r="N31" s="38"/>
      <c r="O31" s="38"/>
      <c r="P31" s="38"/>
      <c r="Q31" s="39"/>
    </row>
    <row r="32" spans="2:17" ht="14.25" thickBot="1">
      <c r="B32" s="16" t="s">
        <v>45</v>
      </c>
      <c r="C32" s="17">
        <f>IF(SUM(C23:C31,C9:C21)=0,"",SUM(C23:C31,C9:C21))</f>
        <v>897</v>
      </c>
      <c r="D32" s="18">
        <v>38.684503901895205</v>
      </c>
      <c r="E32" s="19">
        <v>21.404682274247492</v>
      </c>
      <c r="F32" s="19">
        <v>11.036789297658862</v>
      </c>
      <c r="G32" s="19">
        <v>51.393534002229657</v>
      </c>
      <c r="H32" s="19">
        <v>50.390189520624304</v>
      </c>
      <c r="I32" s="19">
        <v>1.4492753623188406</v>
      </c>
      <c r="J32" s="19">
        <v>2.787068004459309</v>
      </c>
      <c r="K32" s="19">
        <v>24.972129319955407</v>
      </c>
      <c r="L32" s="20">
        <v>19.509476031215161</v>
      </c>
      <c r="M32" s="20">
        <v>22.742474916387959</v>
      </c>
      <c r="N32" s="20">
        <v>6.1315496098104791</v>
      </c>
      <c r="O32" s="20">
        <v>1.0033444816053512</v>
      </c>
      <c r="P32" s="20">
        <v>7.5808249721293199</v>
      </c>
      <c r="Q32" s="21">
        <v>1.0033444816053512</v>
      </c>
    </row>
    <row r="33" spans="2:17">
      <c r="B33"/>
      <c r="C33" s="7"/>
      <c r="D33"/>
      <c r="E33"/>
      <c r="F33"/>
      <c r="G33"/>
      <c r="H33"/>
      <c r="I33"/>
      <c r="J33"/>
      <c r="K33"/>
      <c r="L33"/>
      <c r="M33"/>
      <c r="N33"/>
      <c r="O33"/>
      <c r="P33"/>
      <c r="Q33"/>
    </row>
  </sheetData>
  <phoneticPr fontId="2"/>
  <conditionalFormatting sqref="D8:Q32">
    <cfRule type="expression" dxfId="83" priority="179">
      <formula>AND(D8=LARGE($D8:$Q8,3),NOT(D8=0))</formula>
    </cfRule>
    <cfRule type="expression" dxfId="82" priority="180">
      <formula>AND(D8=LARGE($D8:$Q8,2),NOT(D8=0))</formula>
    </cfRule>
    <cfRule type="expression" dxfId="81" priority="181">
      <formula>AND(D8=LARGE($D8:$Q8,1),NOT(D8=0))</formula>
    </cfRule>
  </conditionalFormatting>
  <pageMargins left="0.7" right="0.7" top="0.75" bottom="0.75" header="0.3" footer="0.3"/>
  <pageSetup paperSize="9" scale="57"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0C69-AAF0-46CB-8B72-C5E93CEA4992}">
  <sheetPr codeName="Sheet18">
    <pageSetUpPr fitToPage="1"/>
  </sheetPr>
  <dimension ref="B1:H33"/>
  <sheetViews>
    <sheetView workbookViewId="0">
      <selection activeCell="I29" sqref="I29"/>
    </sheetView>
  </sheetViews>
  <sheetFormatPr defaultRowHeight="13.5"/>
  <cols>
    <col min="1" max="1" width="9" style="1"/>
    <col min="2" max="2" width="15" style="1" bestFit="1" customWidth="1"/>
    <col min="3" max="16384" width="9" style="1"/>
  </cols>
  <sheetData>
    <row r="1" spans="2:8" ht="24">
      <c r="B1" s="8"/>
    </row>
    <row r="3" spans="2:8" s="74" customFormat="1" ht="15.75" customHeight="1">
      <c r="B3" s="74" t="s">
        <v>156</v>
      </c>
    </row>
    <row r="4" spans="2:8" s="74" customFormat="1" ht="15.75" customHeight="1">
      <c r="B4" s="74" t="s">
        <v>204</v>
      </c>
    </row>
    <row r="5" spans="2:8" s="74" customFormat="1" ht="15.75" customHeight="1"/>
    <row r="6" spans="2:8" ht="14.25" thickBot="1">
      <c r="H6" s="9" t="s">
        <v>17</v>
      </c>
    </row>
    <row r="7" spans="2:8" ht="68.25" thickBot="1">
      <c r="B7" s="10"/>
      <c r="C7" s="11" t="s">
        <v>19</v>
      </c>
      <c r="D7" s="12" t="s">
        <v>205</v>
      </c>
      <c r="E7" s="13" t="s">
        <v>206</v>
      </c>
      <c r="F7" s="13" t="s">
        <v>207</v>
      </c>
      <c r="G7" s="13" t="s">
        <v>208</v>
      </c>
      <c r="H7" s="15" t="s">
        <v>209</v>
      </c>
    </row>
    <row r="8" spans="2:8" ht="14.25" thickBot="1">
      <c r="B8" s="16" t="s">
        <v>21</v>
      </c>
      <c r="C8" s="17">
        <f>IF(SUM(C9:C21)=0,"",SUM(C9:C21))</f>
        <v>369</v>
      </c>
      <c r="D8" s="18">
        <f>IF(SUM(D9:D21)=0,"",SUMPRODUCT($C9:$C21, D9:D21)/$C8)</f>
        <v>80.216802168021687</v>
      </c>
      <c r="E8" s="19">
        <f t="shared" ref="E8:H8" si="0">IF(SUM(E9:E21)=0,"",SUMPRODUCT($C9:$C21, E9:E21)/$C8)</f>
        <v>12.737127371273713</v>
      </c>
      <c r="F8" s="19">
        <f t="shared" si="0"/>
        <v>3.794037940379404</v>
      </c>
      <c r="G8" s="19">
        <f t="shared" si="0"/>
        <v>1.897018970189702</v>
      </c>
      <c r="H8" s="21">
        <f t="shared" si="0"/>
        <v>1.3550135501355014</v>
      </c>
    </row>
    <row r="9" spans="2:8">
      <c r="B9" s="22" t="s">
        <v>22</v>
      </c>
      <c r="C9" s="23">
        <v>23</v>
      </c>
      <c r="D9" s="24">
        <v>78.260869565217391</v>
      </c>
      <c r="E9" s="25">
        <v>13.043478260869565</v>
      </c>
      <c r="F9" s="25">
        <v>8.695652173913043</v>
      </c>
      <c r="G9" s="25"/>
      <c r="H9" s="27"/>
    </row>
    <row r="10" spans="2:8">
      <c r="B10" s="28" t="s">
        <v>23</v>
      </c>
      <c r="C10" s="29">
        <v>17</v>
      </c>
      <c r="D10" s="30">
        <v>88.235294117647058</v>
      </c>
      <c r="E10" s="31">
        <v>11.76470588235294</v>
      </c>
      <c r="F10" s="31"/>
      <c r="G10" s="31"/>
      <c r="H10" s="33"/>
    </row>
    <row r="11" spans="2:8">
      <c r="B11" s="28" t="s">
        <v>24</v>
      </c>
      <c r="C11" s="29">
        <v>10</v>
      </c>
      <c r="D11" s="30">
        <v>90</v>
      </c>
      <c r="E11" s="31"/>
      <c r="F11" s="31">
        <v>10</v>
      </c>
      <c r="G11" s="31"/>
      <c r="H11" s="33"/>
    </row>
    <row r="12" spans="2:8">
      <c r="B12" s="28" t="s">
        <v>25</v>
      </c>
      <c r="C12" s="29">
        <v>56</v>
      </c>
      <c r="D12" s="30">
        <v>69.642857142857139</v>
      </c>
      <c r="E12" s="31">
        <v>19.642857142857142</v>
      </c>
      <c r="F12" s="31">
        <v>3.5714285714285712</v>
      </c>
      <c r="G12" s="31">
        <v>5.3571428571428568</v>
      </c>
      <c r="H12" s="33">
        <v>1.7857142857142856</v>
      </c>
    </row>
    <row r="13" spans="2:8">
      <c r="B13" s="28" t="s">
        <v>26</v>
      </c>
      <c r="C13" s="29">
        <v>6</v>
      </c>
      <c r="D13" s="30">
        <v>100</v>
      </c>
      <c r="E13" s="31"/>
      <c r="F13" s="31"/>
      <c r="G13" s="31"/>
      <c r="H13" s="33"/>
    </row>
    <row r="14" spans="2:8">
      <c r="B14" s="28" t="s">
        <v>27</v>
      </c>
      <c r="C14" s="29">
        <v>16</v>
      </c>
      <c r="D14" s="30">
        <v>87.5</v>
      </c>
      <c r="E14" s="31">
        <v>12.5</v>
      </c>
      <c r="F14" s="31"/>
      <c r="G14" s="31"/>
      <c r="H14" s="33"/>
    </row>
    <row r="15" spans="2:8">
      <c r="B15" s="28" t="s">
        <v>28</v>
      </c>
      <c r="C15" s="29">
        <v>20</v>
      </c>
      <c r="D15" s="30">
        <v>70</v>
      </c>
      <c r="E15" s="31">
        <v>20</v>
      </c>
      <c r="F15" s="31">
        <v>5</v>
      </c>
      <c r="G15" s="31"/>
      <c r="H15" s="33">
        <v>5</v>
      </c>
    </row>
    <row r="16" spans="2:8">
      <c r="B16" s="28" t="s">
        <v>29</v>
      </c>
      <c r="C16" s="29">
        <v>24</v>
      </c>
      <c r="D16" s="30">
        <v>79.166666666666657</v>
      </c>
      <c r="E16" s="31">
        <v>8.3333333333333321</v>
      </c>
      <c r="F16" s="31">
        <v>4.1666666666666661</v>
      </c>
      <c r="G16" s="31">
        <v>4.1666666666666661</v>
      </c>
      <c r="H16" s="33">
        <v>4.1666666666666661</v>
      </c>
    </row>
    <row r="17" spans="2:8">
      <c r="B17" s="28" t="s">
        <v>30</v>
      </c>
      <c r="C17" s="29">
        <v>55</v>
      </c>
      <c r="D17" s="30">
        <v>83.636363636363626</v>
      </c>
      <c r="E17" s="31">
        <v>10.909090909090908</v>
      </c>
      <c r="F17" s="31">
        <v>1.8181818181818181</v>
      </c>
      <c r="G17" s="31">
        <v>3.6363636363636362</v>
      </c>
      <c r="H17" s="33"/>
    </row>
    <row r="18" spans="2:8">
      <c r="B18" s="28" t="s">
        <v>31</v>
      </c>
      <c r="C18" s="29">
        <v>39</v>
      </c>
      <c r="D18" s="30">
        <v>82.051282051282044</v>
      </c>
      <c r="E18" s="31">
        <v>12.820512820512819</v>
      </c>
      <c r="F18" s="31">
        <v>2.5641025641025639</v>
      </c>
      <c r="G18" s="31">
        <v>2.5641025641025639</v>
      </c>
      <c r="H18" s="33"/>
    </row>
    <row r="19" spans="2:8">
      <c r="B19" s="28" t="s">
        <v>32</v>
      </c>
      <c r="C19" s="29">
        <v>15</v>
      </c>
      <c r="D19" s="30">
        <v>80</v>
      </c>
      <c r="E19" s="31">
        <v>13.333333333333334</v>
      </c>
      <c r="F19" s="31">
        <v>6.666666666666667</v>
      </c>
      <c r="G19" s="31"/>
      <c r="H19" s="33"/>
    </row>
    <row r="20" spans="2:8">
      <c r="B20" s="28" t="s">
        <v>33</v>
      </c>
      <c r="C20" s="29">
        <v>41</v>
      </c>
      <c r="D20" s="30">
        <v>85.365853658536579</v>
      </c>
      <c r="E20" s="31">
        <v>12.195121951219512</v>
      </c>
      <c r="F20" s="31"/>
      <c r="G20" s="31"/>
      <c r="H20" s="33">
        <v>2.4390243902439024</v>
      </c>
    </row>
    <row r="21" spans="2:8" ht="14.25" thickBot="1">
      <c r="B21" s="34" t="s">
        <v>34</v>
      </c>
      <c r="C21" s="35">
        <v>47</v>
      </c>
      <c r="D21" s="36">
        <v>78.723404255319153</v>
      </c>
      <c r="E21" s="37">
        <v>10.638297872340425</v>
      </c>
      <c r="F21" s="37">
        <v>8.5106382978723403</v>
      </c>
      <c r="G21" s="37"/>
      <c r="H21" s="39">
        <v>2.1276595744680851</v>
      </c>
    </row>
    <row r="22" spans="2:8" ht="14.25" thickBot="1">
      <c r="B22" s="16" t="s">
        <v>35</v>
      </c>
      <c r="C22" s="17">
        <f>IF(SUM(C23:C31)=0,"",SUM(C23:C31))</f>
        <v>512</v>
      </c>
      <c r="D22" s="18">
        <f>IF(SUM(D23:D31)=0,"",SUMPRODUCT($C23:$C31, D23:D31)/$C22)</f>
        <v>73.046875</v>
      </c>
      <c r="E22" s="19">
        <f t="shared" ref="E22:H22" si="1">IF(SUM(E23:E31)=0,"",SUMPRODUCT($C23:$C31, E23:E31)/$C22)</f>
        <v>15.4296875</v>
      </c>
      <c r="F22" s="19">
        <f t="shared" si="1"/>
        <v>5.2734375</v>
      </c>
      <c r="G22" s="19">
        <f t="shared" si="1"/>
        <v>1.3671875</v>
      </c>
      <c r="H22" s="21">
        <f t="shared" si="1"/>
        <v>4.8828125</v>
      </c>
    </row>
    <row r="23" spans="2:8">
      <c r="B23" s="22" t="s">
        <v>36</v>
      </c>
      <c r="C23" s="23">
        <v>49</v>
      </c>
      <c r="D23" s="24">
        <v>51.020408163265309</v>
      </c>
      <c r="E23" s="25">
        <v>32.653061224489797</v>
      </c>
      <c r="F23" s="25">
        <v>4.0816326530612246</v>
      </c>
      <c r="G23" s="25">
        <v>4.0816326530612246</v>
      </c>
      <c r="H23" s="27">
        <v>8.1632653061224492</v>
      </c>
    </row>
    <row r="24" spans="2:8">
      <c r="B24" s="28" t="s">
        <v>37</v>
      </c>
      <c r="C24" s="29">
        <v>61</v>
      </c>
      <c r="D24" s="30">
        <v>86.885245901639337</v>
      </c>
      <c r="E24" s="31">
        <v>8.1967213114754092</v>
      </c>
      <c r="F24" s="31">
        <v>3.278688524590164</v>
      </c>
      <c r="G24" s="31"/>
      <c r="H24" s="33">
        <v>1.639344262295082</v>
      </c>
    </row>
    <row r="25" spans="2:8">
      <c r="B25" s="28" t="s">
        <v>38</v>
      </c>
      <c r="C25" s="29">
        <v>75</v>
      </c>
      <c r="D25" s="30">
        <v>62.666666666666671</v>
      </c>
      <c r="E25" s="31">
        <v>17.333333333333336</v>
      </c>
      <c r="F25" s="31">
        <v>9.3333333333333339</v>
      </c>
      <c r="G25" s="31">
        <v>2.666666666666667</v>
      </c>
      <c r="H25" s="33">
        <v>8</v>
      </c>
    </row>
    <row r="26" spans="2:8">
      <c r="B26" s="28" t="s">
        <v>39</v>
      </c>
      <c r="C26" s="29">
        <v>114</v>
      </c>
      <c r="D26" s="30">
        <v>76.31578947368422</v>
      </c>
      <c r="E26" s="31">
        <v>14.035087719298245</v>
      </c>
      <c r="F26" s="31">
        <v>1.7543859649122806</v>
      </c>
      <c r="G26" s="31">
        <v>0.8771929824561403</v>
      </c>
      <c r="H26" s="33">
        <v>7.0175438596491224</v>
      </c>
    </row>
    <row r="27" spans="2:8">
      <c r="B27" s="28" t="s">
        <v>40</v>
      </c>
      <c r="C27" s="29">
        <v>101</v>
      </c>
      <c r="D27" s="30">
        <v>81.188118811881196</v>
      </c>
      <c r="E27" s="31">
        <v>11.881188118811881</v>
      </c>
      <c r="F27" s="31">
        <v>2.9702970297029703</v>
      </c>
      <c r="G27" s="31"/>
      <c r="H27" s="33">
        <v>3.9603960396039604</v>
      </c>
    </row>
    <row r="28" spans="2:8">
      <c r="B28" s="28" t="s">
        <v>41</v>
      </c>
      <c r="C28" s="29">
        <v>46</v>
      </c>
      <c r="D28" s="30">
        <v>65.217391304347828</v>
      </c>
      <c r="E28" s="31">
        <v>21.739130434782609</v>
      </c>
      <c r="F28" s="31">
        <v>8.695652173913043</v>
      </c>
      <c r="G28" s="31">
        <v>2.1739130434782608</v>
      </c>
      <c r="H28" s="33">
        <v>2.1739130434782608</v>
      </c>
    </row>
    <row r="29" spans="2:8">
      <c r="B29" s="28" t="s">
        <v>42</v>
      </c>
      <c r="C29" s="29">
        <v>12</v>
      </c>
      <c r="D29" s="30">
        <v>91.666666666666657</v>
      </c>
      <c r="E29" s="31">
        <v>8.3333333333333321</v>
      </c>
      <c r="F29" s="31"/>
      <c r="G29" s="31"/>
      <c r="H29" s="33"/>
    </row>
    <row r="30" spans="2:8">
      <c r="B30" s="28" t="s">
        <v>43</v>
      </c>
      <c r="C30" s="29">
        <v>47</v>
      </c>
      <c r="D30" s="30">
        <v>72.340425531914903</v>
      </c>
      <c r="E30" s="31">
        <v>10.638297872340425</v>
      </c>
      <c r="F30" s="31">
        <v>12.76595744680851</v>
      </c>
      <c r="G30" s="31">
        <v>2.1276595744680851</v>
      </c>
      <c r="H30" s="33">
        <v>2.1276595744680851</v>
      </c>
    </row>
    <row r="31" spans="2:8" ht="14.25" thickBot="1">
      <c r="B31" s="34" t="s">
        <v>44</v>
      </c>
      <c r="C31" s="35">
        <v>7</v>
      </c>
      <c r="D31" s="36">
        <v>71.428571428571431</v>
      </c>
      <c r="E31" s="37">
        <v>14.285714285714285</v>
      </c>
      <c r="F31" s="37">
        <v>14.285714285714285</v>
      </c>
      <c r="G31" s="37"/>
      <c r="H31" s="39"/>
    </row>
    <row r="32" spans="2:8" ht="14.25" thickBot="1">
      <c r="B32" s="16" t="s">
        <v>45</v>
      </c>
      <c r="C32" s="17">
        <f>IF(SUM(C23:C31,C9:C21)=0,"",SUM(C23:C31,C9:C21))</f>
        <v>881</v>
      </c>
      <c r="D32" s="18">
        <f>IF(SUM(D23:D31,D9:D21)=0,"",(SUMPRODUCT($C9:$C21, D9:D21)+SUMPRODUCT($C23:$C31, D23:D31))/$C32)</f>
        <v>76.049943246311017</v>
      </c>
      <c r="E32" s="19">
        <f t="shared" ref="E32:H32" si="2">IF(SUM(E23:E31,E9:E21)=0,"",(SUMPRODUCT($C9:$C21, E9:E21)+SUMPRODUCT($C23:$C31, E23:E31))/$C32)</f>
        <v>14.301929625425652</v>
      </c>
      <c r="F32" s="19">
        <f t="shared" si="2"/>
        <v>4.6538024971623155</v>
      </c>
      <c r="G32" s="19">
        <f t="shared" si="2"/>
        <v>1.5891032917139614</v>
      </c>
      <c r="H32" s="21">
        <f t="shared" si="2"/>
        <v>3.4052213393870603</v>
      </c>
    </row>
    <row r="33" spans="2:8">
      <c r="B33"/>
      <c r="C33" s="7"/>
      <c r="D33"/>
      <c r="E33"/>
      <c r="F33"/>
      <c r="G33"/>
      <c r="H33"/>
    </row>
  </sheetData>
  <phoneticPr fontId="2"/>
  <conditionalFormatting sqref="D8:H32">
    <cfRule type="expression" dxfId="80" priority="176">
      <formula>AND(D8=LARGE($D8:$H8,3),NOT(D8=0))</formula>
    </cfRule>
    <cfRule type="expression" dxfId="79" priority="177">
      <formula>AND(D8=LARGE($D8:$H8,2),NOT(D8=0))</formula>
    </cfRule>
    <cfRule type="expression" dxfId="78" priority="178">
      <formula>AND(D8=LARGE($D8:$H8,1),NOT(D8=0))</formula>
    </cfRule>
  </conditionalFormatting>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0E6F-FFB8-4190-910D-95498EC4FEB9}">
  <sheetPr codeName="Sheet19">
    <pageSetUpPr fitToPage="1"/>
  </sheetPr>
  <dimension ref="B1:F33"/>
  <sheetViews>
    <sheetView workbookViewId="0">
      <selection activeCell="I29" sqref="I29"/>
    </sheetView>
  </sheetViews>
  <sheetFormatPr defaultRowHeight="13.5"/>
  <cols>
    <col min="1" max="1" width="9" style="1"/>
    <col min="2" max="2" width="15" style="1" bestFit="1" customWidth="1"/>
    <col min="3" max="16384" width="9" style="1"/>
  </cols>
  <sheetData>
    <row r="1" spans="2:6" ht="24">
      <c r="B1" s="8"/>
    </row>
    <row r="3" spans="2:6" s="74" customFormat="1" ht="15.75" customHeight="1">
      <c r="B3" s="74" t="s">
        <v>156</v>
      </c>
    </row>
    <row r="4" spans="2:6" s="74" customFormat="1" ht="15.75" customHeight="1">
      <c r="B4" s="74" t="s">
        <v>210</v>
      </c>
    </row>
    <row r="5" spans="2:6" s="74" customFormat="1" ht="15.75" customHeight="1"/>
    <row r="6" spans="2:6" ht="14.25" thickBot="1">
      <c r="F6" s="9" t="s">
        <v>17</v>
      </c>
    </row>
    <row r="7" spans="2:6" ht="27.75" thickBot="1">
      <c r="B7" s="10"/>
      <c r="C7" s="11" t="s">
        <v>19</v>
      </c>
      <c r="D7" s="12" t="s">
        <v>211</v>
      </c>
      <c r="E7" s="13" t="s">
        <v>212</v>
      </c>
      <c r="F7" s="15" t="s">
        <v>213</v>
      </c>
    </row>
    <row r="8" spans="2:6" ht="14.25" thickBot="1">
      <c r="B8" s="16" t="s">
        <v>21</v>
      </c>
      <c r="C8" s="17">
        <f>IF(SUM(C9:C21)=0,"",SUM(C9:C21))</f>
        <v>343</v>
      </c>
      <c r="D8" s="18">
        <f>IF(SUM(D9:D21)=0,"",SUMPRODUCT($C9:$C21, D9:D21)/$C8)</f>
        <v>71.137026239067055</v>
      </c>
      <c r="E8" s="19">
        <f t="shared" ref="E8:F8" si="0">IF(SUM(E9:E21)=0,"",SUMPRODUCT($C9:$C21, E9:E21)/$C8)</f>
        <v>25.072886297376094</v>
      </c>
      <c r="F8" s="21">
        <f t="shared" si="0"/>
        <v>3.7900874635568513</v>
      </c>
    </row>
    <row r="9" spans="2:6">
      <c r="B9" s="22" t="s">
        <v>22</v>
      </c>
      <c r="C9" s="23">
        <v>21</v>
      </c>
      <c r="D9" s="24">
        <v>66.666666666666657</v>
      </c>
      <c r="E9" s="25">
        <v>28.571428571428569</v>
      </c>
      <c r="F9" s="27">
        <v>4.7619047619047619</v>
      </c>
    </row>
    <row r="10" spans="2:6">
      <c r="B10" s="28" t="s">
        <v>23</v>
      </c>
      <c r="C10" s="29">
        <v>17</v>
      </c>
      <c r="D10" s="30">
        <v>64.705882352941174</v>
      </c>
      <c r="E10" s="31">
        <v>23.52941176470588</v>
      </c>
      <c r="F10" s="33">
        <v>11.76470588235294</v>
      </c>
    </row>
    <row r="11" spans="2:6">
      <c r="B11" s="28" t="s">
        <v>24</v>
      </c>
      <c r="C11" s="29">
        <v>9</v>
      </c>
      <c r="D11" s="30">
        <v>88.888888888888886</v>
      </c>
      <c r="E11" s="31">
        <v>11.111111111111111</v>
      </c>
      <c r="F11" s="33"/>
    </row>
    <row r="12" spans="2:6">
      <c r="B12" s="28" t="s">
        <v>25</v>
      </c>
      <c r="C12" s="29">
        <v>50</v>
      </c>
      <c r="D12" s="30">
        <v>50</v>
      </c>
      <c r="E12" s="31">
        <v>42</v>
      </c>
      <c r="F12" s="33">
        <v>8</v>
      </c>
    </row>
    <row r="13" spans="2:6">
      <c r="B13" s="28" t="s">
        <v>26</v>
      </c>
      <c r="C13" s="29">
        <v>6</v>
      </c>
      <c r="D13" s="30">
        <v>83.333333333333343</v>
      </c>
      <c r="E13" s="31">
        <v>16.666666666666664</v>
      </c>
      <c r="F13" s="33"/>
    </row>
    <row r="14" spans="2:6">
      <c r="B14" s="28" t="s">
        <v>27</v>
      </c>
      <c r="C14" s="29">
        <v>16</v>
      </c>
      <c r="D14" s="30">
        <v>75</v>
      </c>
      <c r="E14" s="31">
        <v>25</v>
      </c>
      <c r="F14" s="33"/>
    </row>
    <row r="15" spans="2:6">
      <c r="B15" s="28" t="s">
        <v>28</v>
      </c>
      <c r="C15" s="29">
        <v>18</v>
      </c>
      <c r="D15" s="30">
        <v>88.888888888888886</v>
      </c>
      <c r="E15" s="31">
        <v>11.111111111111111</v>
      </c>
      <c r="F15" s="33"/>
    </row>
    <row r="16" spans="2:6">
      <c r="B16" s="28" t="s">
        <v>29</v>
      </c>
      <c r="C16" s="29">
        <v>21</v>
      </c>
      <c r="D16" s="30">
        <v>85.714285714285708</v>
      </c>
      <c r="E16" s="31">
        <v>9.5238095238095237</v>
      </c>
      <c r="F16" s="33">
        <v>4.7619047619047619</v>
      </c>
    </row>
    <row r="17" spans="2:6">
      <c r="B17" s="28" t="s">
        <v>30</v>
      </c>
      <c r="C17" s="29">
        <v>52</v>
      </c>
      <c r="D17" s="30">
        <v>73.076923076923066</v>
      </c>
      <c r="E17" s="31">
        <v>21.153846153846153</v>
      </c>
      <c r="F17" s="33">
        <v>5.7692307692307692</v>
      </c>
    </row>
    <row r="18" spans="2:6">
      <c r="B18" s="28" t="s">
        <v>31</v>
      </c>
      <c r="C18" s="29">
        <v>36</v>
      </c>
      <c r="D18" s="30">
        <v>66.666666666666657</v>
      </c>
      <c r="E18" s="31">
        <v>30.555555555555557</v>
      </c>
      <c r="F18" s="33">
        <v>2.7777777777777777</v>
      </c>
    </row>
    <row r="19" spans="2:6">
      <c r="B19" s="28" t="s">
        <v>32</v>
      </c>
      <c r="C19" s="29">
        <v>14</v>
      </c>
      <c r="D19" s="30">
        <v>92.857142857142861</v>
      </c>
      <c r="E19" s="31">
        <v>7.1428571428571423</v>
      </c>
      <c r="F19" s="33"/>
    </row>
    <row r="20" spans="2:6">
      <c r="B20" s="28" t="s">
        <v>33</v>
      </c>
      <c r="C20" s="29">
        <v>40</v>
      </c>
      <c r="D20" s="30">
        <v>85</v>
      </c>
      <c r="E20" s="31">
        <v>15</v>
      </c>
      <c r="F20" s="33"/>
    </row>
    <row r="21" spans="2:6" ht="14.25" thickBot="1">
      <c r="B21" s="34" t="s">
        <v>34</v>
      </c>
      <c r="C21" s="35">
        <v>43</v>
      </c>
      <c r="D21" s="36">
        <v>60.465116279069761</v>
      </c>
      <c r="E21" s="37">
        <v>37.209302325581397</v>
      </c>
      <c r="F21" s="39">
        <v>2.3255813953488373</v>
      </c>
    </row>
    <row r="22" spans="2:6" ht="14.25" thickBot="1">
      <c r="B22" s="16" t="s">
        <v>35</v>
      </c>
      <c r="C22" s="17">
        <f>IF(SUM(C23:C31)=0,"",SUM(C23:C31))</f>
        <v>451</v>
      </c>
      <c r="D22" s="18">
        <f>IF(SUM(D23:D31)=0,"",SUMPRODUCT($C23:$C31, D23:D31)/$C22)</f>
        <v>66.075388026607541</v>
      </c>
      <c r="E22" s="19">
        <f t="shared" ref="E22:F22" si="1">IF(SUM(E23:E31)=0,"",SUMPRODUCT($C23:$C31, E23:E31)/$C22)</f>
        <v>28.159645232815965</v>
      </c>
      <c r="F22" s="21">
        <f t="shared" si="1"/>
        <v>5.7649667405764964</v>
      </c>
    </row>
    <row r="23" spans="2:6">
      <c r="B23" s="22" t="s">
        <v>36</v>
      </c>
      <c r="C23" s="23">
        <v>41</v>
      </c>
      <c r="D23" s="24">
        <v>82.926829268292678</v>
      </c>
      <c r="E23" s="25">
        <v>14.634146341463413</v>
      </c>
      <c r="F23" s="27">
        <v>2.4390243902439024</v>
      </c>
    </row>
    <row r="24" spans="2:6">
      <c r="B24" s="28" t="s">
        <v>37</v>
      </c>
      <c r="C24" s="29">
        <v>58</v>
      </c>
      <c r="D24" s="30">
        <v>72.41379310344827</v>
      </c>
      <c r="E24" s="31">
        <v>22.413793103448278</v>
      </c>
      <c r="F24" s="33">
        <v>5.1724137931034484</v>
      </c>
    </row>
    <row r="25" spans="2:6">
      <c r="B25" s="28" t="s">
        <v>38</v>
      </c>
      <c r="C25" s="29">
        <v>61</v>
      </c>
      <c r="D25" s="30">
        <v>62.295081967213115</v>
      </c>
      <c r="E25" s="31">
        <v>31.147540983606557</v>
      </c>
      <c r="F25" s="33">
        <v>6.557377049180328</v>
      </c>
    </row>
    <row r="26" spans="2:6">
      <c r="B26" s="28" t="s">
        <v>39</v>
      </c>
      <c r="C26" s="29">
        <v>102</v>
      </c>
      <c r="D26" s="30">
        <v>61.764705882352942</v>
      </c>
      <c r="E26" s="31">
        <v>33.333333333333329</v>
      </c>
      <c r="F26" s="33">
        <v>4.9019607843137258</v>
      </c>
    </row>
    <row r="27" spans="2:6">
      <c r="B27" s="28" t="s">
        <v>40</v>
      </c>
      <c r="C27" s="29">
        <v>92</v>
      </c>
      <c r="D27" s="30">
        <v>73.91304347826086</v>
      </c>
      <c r="E27" s="31">
        <v>20.652173913043477</v>
      </c>
      <c r="F27" s="33">
        <v>5.4347826086956523</v>
      </c>
    </row>
    <row r="28" spans="2:6">
      <c r="B28" s="28" t="s">
        <v>41</v>
      </c>
      <c r="C28" s="29">
        <v>40</v>
      </c>
      <c r="D28" s="30">
        <v>62.5</v>
      </c>
      <c r="E28" s="31">
        <v>30</v>
      </c>
      <c r="F28" s="33">
        <v>7.5</v>
      </c>
    </row>
    <row r="29" spans="2:6">
      <c r="B29" s="28" t="s">
        <v>42</v>
      </c>
      <c r="C29" s="29">
        <v>12</v>
      </c>
      <c r="D29" s="30">
        <v>33.333333333333329</v>
      </c>
      <c r="E29" s="31">
        <v>58.333333333333336</v>
      </c>
      <c r="F29" s="33">
        <v>8.3333333333333321</v>
      </c>
    </row>
    <row r="30" spans="2:6">
      <c r="B30" s="28" t="s">
        <v>43</v>
      </c>
      <c r="C30" s="29">
        <v>39</v>
      </c>
      <c r="D30" s="30">
        <v>53.846153846153847</v>
      </c>
      <c r="E30" s="31">
        <v>35.897435897435898</v>
      </c>
      <c r="F30" s="33">
        <v>10.256410256410255</v>
      </c>
    </row>
    <row r="31" spans="2:6" ht="14.25" thickBot="1">
      <c r="B31" s="34" t="s">
        <v>44</v>
      </c>
      <c r="C31" s="35">
        <v>6</v>
      </c>
      <c r="D31" s="36">
        <v>50</v>
      </c>
      <c r="E31" s="37">
        <v>50</v>
      </c>
      <c r="F31" s="39"/>
    </row>
    <row r="32" spans="2:6" ht="14.25" thickBot="1">
      <c r="B32" s="16" t="s">
        <v>45</v>
      </c>
      <c r="C32" s="17">
        <f>IF(SUM(C23:C31,C9:C21)=0,"",SUM(C23:C31,C9:C21))</f>
        <v>794</v>
      </c>
      <c r="D32" s="18">
        <f>IF(SUM(D23:D31,D9:D21)=0,"",(SUMPRODUCT($C9:$C21, D9:D21)+SUMPRODUCT($C23:$C31, D23:D31))/$C32)</f>
        <v>68.261964735516372</v>
      </c>
      <c r="E32" s="19">
        <f t="shared" ref="E32:F32" si="2">IF(SUM(E23:E31,E9:E21)=0,"",(SUMPRODUCT($C9:$C21, E9:E21)+SUMPRODUCT($C23:$C31, E23:E31))/$C32)</f>
        <v>26.826196473551637</v>
      </c>
      <c r="F32" s="21">
        <f t="shared" si="2"/>
        <v>4.9118387909319896</v>
      </c>
    </row>
    <row r="33" spans="2:6">
      <c r="B33"/>
      <c r="C33" s="7"/>
      <c r="D33"/>
      <c r="E33"/>
      <c r="F33"/>
    </row>
  </sheetData>
  <phoneticPr fontId="2"/>
  <conditionalFormatting sqref="D8:F32">
    <cfRule type="expression" dxfId="77" priority="173">
      <formula>AND(D8=LARGE($D8:$F8,3),NOT(D8=0))</formula>
    </cfRule>
    <cfRule type="expression" dxfId="76" priority="174">
      <formula>AND(D8=LARGE($D8:$F8,2),NOT(D8=0))</formula>
    </cfRule>
    <cfRule type="expression" dxfId="75" priority="175">
      <formula>AND(D8=LARGE($D8:$F8,1),NOT(D8=0))</formula>
    </cfRule>
  </conditionalFormatting>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8F81C-6BA2-4AB8-BDD7-E9473554DA64}">
  <sheetPr codeName="Sheet20">
    <pageSetUpPr fitToPage="1"/>
  </sheetPr>
  <dimension ref="B1:K34"/>
  <sheetViews>
    <sheetView zoomScale="90" zoomScaleNormal="90" workbookViewId="0">
      <selection activeCell="I29" sqref="I29"/>
    </sheetView>
  </sheetViews>
  <sheetFormatPr defaultRowHeight="13.5"/>
  <cols>
    <col min="1" max="1" width="9" style="1"/>
    <col min="2" max="2" width="15" style="1" bestFit="1" customWidth="1"/>
    <col min="3" max="16384" width="9" style="1"/>
  </cols>
  <sheetData>
    <row r="1" spans="2:11" ht="24">
      <c r="B1" s="8"/>
    </row>
    <row r="3" spans="2:11" s="81" customFormat="1" ht="18" customHeight="1">
      <c r="B3" s="81" t="s">
        <v>214</v>
      </c>
    </row>
    <row r="4" spans="2:11" s="81" customFormat="1" ht="18" customHeight="1">
      <c r="B4" s="81" t="s">
        <v>397</v>
      </c>
    </row>
    <row r="5" spans="2:11" s="81" customFormat="1" ht="18" customHeight="1">
      <c r="B5" s="81" t="s">
        <v>398</v>
      </c>
    </row>
    <row r="6" spans="2:11" s="81" customFormat="1" ht="18" customHeight="1"/>
    <row r="7" spans="2:11" ht="14.25" thickBot="1">
      <c r="K7" s="9" t="s">
        <v>17</v>
      </c>
    </row>
    <row r="8" spans="2:11" ht="54.75" thickBot="1">
      <c r="B8" s="10"/>
      <c r="C8" s="11" t="s">
        <v>19</v>
      </c>
      <c r="D8" s="12" t="s">
        <v>215</v>
      </c>
      <c r="E8" s="13" t="s">
        <v>216</v>
      </c>
      <c r="F8" s="13" t="s">
        <v>217</v>
      </c>
      <c r="G8" s="13" t="s">
        <v>218</v>
      </c>
      <c r="H8" s="13" t="s">
        <v>219</v>
      </c>
      <c r="I8" s="13" t="s">
        <v>220</v>
      </c>
      <c r="J8" s="13" t="s">
        <v>221</v>
      </c>
      <c r="K8" s="15" t="s">
        <v>222</v>
      </c>
    </row>
    <row r="9" spans="2:11" ht="14.25" thickBot="1">
      <c r="B9" s="16" t="s">
        <v>21</v>
      </c>
      <c r="C9" s="17">
        <f>IF(SUM(C10:C22)=0,"",SUM(C10:C22))</f>
        <v>368</v>
      </c>
      <c r="D9" s="18">
        <v>33.967391304347828</v>
      </c>
      <c r="E9" s="19">
        <v>24.184782608695652</v>
      </c>
      <c r="F9" s="19">
        <v>51.902173913043484</v>
      </c>
      <c r="G9" s="19">
        <v>43.20652173913043</v>
      </c>
      <c r="H9" s="19">
        <v>45.652173913043477</v>
      </c>
      <c r="I9" s="19">
        <v>8.695652173913043</v>
      </c>
      <c r="J9" s="19">
        <v>1.3586956521739131</v>
      </c>
      <c r="K9" s="21">
        <v>1.0869565217391304</v>
      </c>
    </row>
    <row r="10" spans="2:11">
      <c r="B10" s="22" t="s">
        <v>22</v>
      </c>
      <c r="C10" s="23">
        <v>24</v>
      </c>
      <c r="D10" s="24">
        <v>12.5</v>
      </c>
      <c r="E10" s="25">
        <v>12.5</v>
      </c>
      <c r="F10" s="25">
        <v>58.333333333333336</v>
      </c>
      <c r="G10" s="25">
        <v>54.166666666666664</v>
      </c>
      <c r="H10" s="25">
        <v>58.333333333333336</v>
      </c>
      <c r="I10" s="25">
        <v>8.3333333333333321</v>
      </c>
      <c r="J10" s="25"/>
      <c r="K10" s="27">
        <v>4.1666666666666661</v>
      </c>
    </row>
    <row r="11" spans="2:11">
      <c r="B11" s="28" t="s">
        <v>23</v>
      </c>
      <c r="C11" s="29">
        <v>14</v>
      </c>
      <c r="D11" s="30">
        <v>42.857142857142854</v>
      </c>
      <c r="E11" s="31">
        <v>28.571428571428569</v>
      </c>
      <c r="F11" s="31">
        <v>57.142857142857139</v>
      </c>
      <c r="G11" s="31">
        <v>35.714285714285715</v>
      </c>
      <c r="H11" s="31">
        <v>21.428571428571427</v>
      </c>
      <c r="I11" s="31">
        <v>7.1428571428571423</v>
      </c>
      <c r="J11" s="31">
        <v>7.1428571428571423</v>
      </c>
      <c r="K11" s="33"/>
    </row>
    <row r="12" spans="2:11">
      <c r="B12" s="28" t="s">
        <v>24</v>
      </c>
      <c r="C12" s="29">
        <v>9</v>
      </c>
      <c r="D12" s="30">
        <v>55.555555555555557</v>
      </c>
      <c r="E12" s="31">
        <v>33.333333333333329</v>
      </c>
      <c r="F12" s="31">
        <v>33.333333333333329</v>
      </c>
      <c r="G12" s="31">
        <v>33.333333333333329</v>
      </c>
      <c r="H12" s="31">
        <v>33.333333333333329</v>
      </c>
      <c r="I12" s="31">
        <v>22.222222222222221</v>
      </c>
      <c r="J12" s="31"/>
      <c r="K12" s="33"/>
    </row>
    <row r="13" spans="2:11">
      <c r="B13" s="28" t="s">
        <v>25</v>
      </c>
      <c r="C13" s="29">
        <v>56</v>
      </c>
      <c r="D13" s="30">
        <v>16.071428571428573</v>
      </c>
      <c r="E13" s="31">
        <v>26.785714285714285</v>
      </c>
      <c r="F13" s="31">
        <v>64.285714285714292</v>
      </c>
      <c r="G13" s="31">
        <v>51.785714285714292</v>
      </c>
      <c r="H13" s="31">
        <v>44.642857142857146</v>
      </c>
      <c r="I13" s="31">
        <v>7.1428571428571423</v>
      </c>
      <c r="J13" s="31">
        <v>1.7857142857142856</v>
      </c>
      <c r="K13" s="33">
        <v>1.7857142857142856</v>
      </c>
    </row>
    <row r="14" spans="2:11">
      <c r="B14" s="28" t="s">
        <v>26</v>
      </c>
      <c r="C14" s="29">
        <v>6</v>
      </c>
      <c r="D14" s="30">
        <v>16.666666666666664</v>
      </c>
      <c r="E14" s="31">
        <v>100</v>
      </c>
      <c r="F14" s="31">
        <v>16.666666666666664</v>
      </c>
      <c r="G14" s="31">
        <v>83.333333333333343</v>
      </c>
      <c r="H14" s="31"/>
      <c r="I14" s="31">
        <v>16.666666666666664</v>
      </c>
      <c r="J14" s="31"/>
      <c r="K14" s="33"/>
    </row>
    <row r="15" spans="2:11">
      <c r="B15" s="28" t="s">
        <v>27</v>
      </c>
      <c r="C15" s="29">
        <v>17</v>
      </c>
      <c r="D15" s="30">
        <v>47.058823529411761</v>
      </c>
      <c r="E15" s="31">
        <v>23.52941176470588</v>
      </c>
      <c r="F15" s="31">
        <v>47.058823529411761</v>
      </c>
      <c r="G15" s="31">
        <v>64.705882352941174</v>
      </c>
      <c r="H15" s="31">
        <v>41.17647058823529</v>
      </c>
      <c r="I15" s="31">
        <v>17.647058823529413</v>
      </c>
      <c r="J15" s="31"/>
      <c r="K15" s="33"/>
    </row>
    <row r="16" spans="2:11">
      <c r="B16" s="28" t="s">
        <v>28</v>
      </c>
      <c r="C16" s="29">
        <v>20</v>
      </c>
      <c r="D16" s="30">
        <v>25</v>
      </c>
      <c r="E16" s="31">
        <v>10</v>
      </c>
      <c r="F16" s="31">
        <v>30</v>
      </c>
      <c r="G16" s="31">
        <v>35</v>
      </c>
      <c r="H16" s="31">
        <v>60</v>
      </c>
      <c r="I16" s="31">
        <v>5</v>
      </c>
      <c r="J16" s="31"/>
      <c r="K16" s="33">
        <v>5</v>
      </c>
    </row>
    <row r="17" spans="2:11">
      <c r="B17" s="28" t="s">
        <v>29</v>
      </c>
      <c r="C17" s="29">
        <v>23</v>
      </c>
      <c r="D17" s="30">
        <v>34.782608695652172</v>
      </c>
      <c r="E17" s="31">
        <v>26.086956521739129</v>
      </c>
      <c r="F17" s="31">
        <v>69.565217391304344</v>
      </c>
      <c r="G17" s="31">
        <v>52.173913043478258</v>
      </c>
      <c r="H17" s="31">
        <v>47.826086956521742</v>
      </c>
      <c r="I17" s="31">
        <v>4.3478260869565215</v>
      </c>
      <c r="J17" s="31"/>
      <c r="K17" s="33"/>
    </row>
    <row r="18" spans="2:11">
      <c r="B18" s="28" t="s">
        <v>30</v>
      </c>
      <c r="C18" s="29">
        <v>56</v>
      </c>
      <c r="D18" s="30">
        <v>50</v>
      </c>
      <c r="E18" s="31">
        <v>28.571428571428569</v>
      </c>
      <c r="F18" s="31">
        <v>42.857142857142854</v>
      </c>
      <c r="G18" s="31">
        <v>33.928571428571431</v>
      </c>
      <c r="H18" s="31">
        <v>35.714285714285715</v>
      </c>
      <c r="I18" s="31">
        <v>7.1428571428571423</v>
      </c>
      <c r="J18" s="31"/>
      <c r="K18" s="33"/>
    </row>
    <row r="19" spans="2:11">
      <c r="B19" s="28" t="s">
        <v>31</v>
      </c>
      <c r="C19" s="29">
        <v>37</v>
      </c>
      <c r="D19" s="30">
        <v>54.054054054054056</v>
      </c>
      <c r="E19" s="31">
        <v>18.918918918918919</v>
      </c>
      <c r="F19" s="31">
        <v>54.054054054054056</v>
      </c>
      <c r="G19" s="31">
        <v>27.027027027027028</v>
      </c>
      <c r="H19" s="31">
        <v>37.837837837837839</v>
      </c>
      <c r="I19" s="31">
        <v>10.810810810810811</v>
      </c>
      <c r="J19" s="31"/>
      <c r="K19" s="33"/>
    </row>
    <row r="20" spans="2:11">
      <c r="B20" s="28" t="s">
        <v>32</v>
      </c>
      <c r="C20" s="29">
        <v>15</v>
      </c>
      <c r="D20" s="30">
        <v>20</v>
      </c>
      <c r="E20" s="31"/>
      <c r="F20" s="31">
        <v>60</v>
      </c>
      <c r="G20" s="31">
        <v>33.333333333333329</v>
      </c>
      <c r="H20" s="31">
        <v>33.333333333333329</v>
      </c>
      <c r="I20" s="31">
        <v>6.666666666666667</v>
      </c>
      <c r="J20" s="31">
        <v>20</v>
      </c>
      <c r="K20" s="33"/>
    </row>
    <row r="21" spans="2:11">
      <c r="B21" s="28" t="s">
        <v>33</v>
      </c>
      <c r="C21" s="29">
        <v>44</v>
      </c>
      <c r="D21" s="30">
        <v>38.636363636363633</v>
      </c>
      <c r="E21" s="31">
        <v>18.181818181818183</v>
      </c>
      <c r="F21" s="31">
        <v>50</v>
      </c>
      <c r="G21" s="31">
        <v>50</v>
      </c>
      <c r="H21" s="31">
        <v>61.363636363636367</v>
      </c>
      <c r="I21" s="31">
        <v>11.363636363636363</v>
      </c>
      <c r="J21" s="31"/>
      <c r="K21" s="33"/>
    </row>
    <row r="22" spans="2:11" ht="14.25" thickBot="1">
      <c r="B22" s="34" t="s">
        <v>34</v>
      </c>
      <c r="C22" s="35">
        <v>47</v>
      </c>
      <c r="D22" s="36">
        <v>25.531914893617021</v>
      </c>
      <c r="E22" s="37">
        <v>31.914893617021278</v>
      </c>
      <c r="F22" s="37">
        <v>51.063829787234042</v>
      </c>
      <c r="G22" s="37">
        <v>38.297872340425535</v>
      </c>
      <c r="H22" s="37">
        <v>57.446808510638306</v>
      </c>
      <c r="I22" s="37">
        <v>6.3829787234042552</v>
      </c>
      <c r="J22" s="37"/>
      <c r="K22" s="39">
        <v>2.1276595744680851</v>
      </c>
    </row>
    <row r="23" spans="2:11" ht="14.25" thickBot="1">
      <c r="B23" s="16" t="s">
        <v>35</v>
      </c>
      <c r="C23" s="17">
        <f>IF(SUM(C24:C32)=0,"",SUM(C24:C32))</f>
        <v>475</v>
      </c>
      <c r="D23" s="18">
        <v>32.421052631578945</v>
      </c>
      <c r="E23" s="19">
        <v>20.842105263157894</v>
      </c>
      <c r="F23" s="19">
        <v>35.578947368421055</v>
      </c>
      <c r="G23" s="19">
        <v>34.94736842105263</v>
      </c>
      <c r="H23" s="19">
        <v>52.84210526315789</v>
      </c>
      <c r="I23" s="19">
        <v>11.157894736842106</v>
      </c>
      <c r="J23" s="19">
        <v>0.42105263157894735</v>
      </c>
      <c r="K23" s="21">
        <v>2.9473684210526314</v>
      </c>
    </row>
    <row r="24" spans="2:11">
      <c r="B24" s="22" t="s">
        <v>36</v>
      </c>
      <c r="C24" s="23">
        <v>52</v>
      </c>
      <c r="D24" s="24">
        <v>34.615384615384613</v>
      </c>
      <c r="E24" s="25">
        <v>30.76923076923077</v>
      </c>
      <c r="F24" s="25">
        <v>32.692307692307693</v>
      </c>
      <c r="G24" s="25">
        <v>48.07692307692308</v>
      </c>
      <c r="H24" s="25">
        <v>42.307692307692307</v>
      </c>
      <c r="I24" s="25">
        <v>1.9230769230769231</v>
      </c>
      <c r="J24" s="25"/>
      <c r="K24" s="27">
        <v>5.7692307692307692</v>
      </c>
    </row>
    <row r="25" spans="2:11">
      <c r="B25" s="28" t="s">
        <v>37</v>
      </c>
      <c r="C25" s="29">
        <v>58</v>
      </c>
      <c r="D25" s="30">
        <v>60.344827586206897</v>
      </c>
      <c r="E25" s="31">
        <v>17.241379310344829</v>
      </c>
      <c r="F25" s="31">
        <v>51.724137931034484</v>
      </c>
      <c r="G25" s="31">
        <v>36.206896551724135</v>
      </c>
      <c r="H25" s="31">
        <v>31.03448275862069</v>
      </c>
      <c r="I25" s="31">
        <v>17.241379310344829</v>
      </c>
      <c r="J25" s="31">
        <v>1.7241379310344827</v>
      </c>
      <c r="K25" s="33"/>
    </row>
    <row r="26" spans="2:11">
      <c r="B26" s="28" t="s">
        <v>38</v>
      </c>
      <c r="C26" s="29">
        <v>71</v>
      </c>
      <c r="D26" s="30">
        <v>30.985915492957744</v>
      </c>
      <c r="E26" s="31">
        <v>11.267605633802818</v>
      </c>
      <c r="F26" s="31">
        <v>14.084507042253522</v>
      </c>
      <c r="G26" s="31">
        <v>29.577464788732392</v>
      </c>
      <c r="H26" s="31">
        <v>66.197183098591552</v>
      </c>
      <c r="I26" s="31">
        <v>7.042253521126761</v>
      </c>
      <c r="J26" s="31"/>
      <c r="K26" s="33">
        <v>1.4084507042253522</v>
      </c>
    </row>
    <row r="27" spans="2:11">
      <c r="B27" s="28" t="s">
        <v>39</v>
      </c>
      <c r="C27" s="29">
        <v>106</v>
      </c>
      <c r="D27" s="30">
        <v>30.188679245283019</v>
      </c>
      <c r="E27" s="31">
        <v>26.415094339622641</v>
      </c>
      <c r="F27" s="31">
        <v>54.716981132075468</v>
      </c>
      <c r="G27" s="31">
        <v>30.188679245283019</v>
      </c>
      <c r="H27" s="31">
        <v>43.39622641509434</v>
      </c>
      <c r="I27" s="31">
        <v>11.320754716981133</v>
      </c>
      <c r="J27" s="31">
        <v>0.94339622641509435</v>
      </c>
      <c r="K27" s="33"/>
    </row>
    <row r="28" spans="2:11">
      <c r="B28" s="28" t="s">
        <v>40</v>
      </c>
      <c r="C28" s="29">
        <v>100</v>
      </c>
      <c r="D28" s="30">
        <v>25</v>
      </c>
      <c r="E28" s="31">
        <v>20</v>
      </c>
      <c r="F28" s="31">
        <v>28.999999999999996</v>
      </c>
      <c r="G28" s="31">
        <v>39</v>
      </c>
      <c r="H28" s="31">
        <v>74</v>
      </c>
      <c r="I28" s="31">
        <v>14.000000000000002</v>
      </c>
      <c r="J28" s="31"/>
      <c r="K28" s="33">
        <v>2</v>
      </c>
    </row>
    <row r="29" spans="2:11">
      <c r="B29" s="28" t="s">
        <v>41</v>
      </c>
      <c r="C29" s="29">
        <v>33</v>
      </c>
      <c r="D29" s="30">
        <v>18.181818181818183</v>
      </c>
      <c r="E29" s="31">
        <v>15.151515151515152</v>
      </c>
      <c r="F29" s="31">
        <v>24.242424242424242</v>
      </c>
      <c r="G29" s="31">
        <v>21.212121212121211</v>
      </c>
      <c r="H29" s="31">
        <v>48.484848484848484</v>
      </c>
      <c r="I29" s="31">
        <v>6.0606060606060606</v>
      </c>
      <c r="J29" s="31"/>
      <c r="K29" s="33">
        <v>9.0909090909090917</v>
      </c>
    </row>
    <row r="30" spans="2:11">
      <c r="B30" s="28" t="s">
        <v>42</v>
      </c>
      <c r="C30" s="29">
        <v>12</v>
      </c>
      <c r="D30" s="30">
        <v>58.333333333333336</v>
      </c>
      <c r="E30" s="31">
        <v>33.333333333333329</v>
      </c>
      <c r="F30" s="31">
        <v>25</v>
      </c>
      <c r="G30" s="31">
        <v>25</v>
      </c>
      <c r="H30" s="31">
        <v>41.666666666666671</v>
      </c>
      <c r="I30" s="31">
        <v>25</v>
      </c>
      <c r="J30" s="31"/>
      <c r="K30" s="33">
        <v>8.3333333333333321</v>
      </c>
    </row>
    <row r="31" spans="2:11">
      <c r="B31" s="28" t="s">
        <v>43</v>
      </c>
      <c r="C31" s="29">
        <v>36</v>
      </c>
      <c r="D31" s="30">
        <v>22.222222222222221</v>
      </c>
      <c r="E31" s="31">
        <v>16.666666666666664</v>
      </c>
      <c r="F31" s="31">
        <v>33.333333333333329</v>
      </c>
      <c r="G31" s="31">
        <v>33.333333333333329</v>
      </c>
      <c r="H31" s="31">
        <v>61.111111111111114</v>
      </c>
      <c r="I31" s="31">
        <v>13.888888888888889</v>
      </c>
      <c r="J31" s="31"/>
      <c r="K31" s="33">
        <v>11.111111111111111</v>
      </c>
    </row>
    <row r="32" spans="2:11" ht="14.25" thickBot="1">
      <c r="B32" s="34" t="s">
        <v>44</v>
      </c>
      <c r="C32" s="35">
        <v>7</v>
      </c>
      <c r="D32" s="36">
        <v>14.285714285714285</v>
      </c>
      <c r="E32" s="37">
        <v>28.571428571428569</v>
      </c>
      <c r="F32" s="37">
        <v>28.571428571428569</v>
      </c>
      <c r="G32" s="37">
        <v>85.714285714285708</v>
      </c>
      <c r="H32" s="37">
        <v>14.285714285714285</v>
      </c>
      <c r="I32" s="37">
        <v>14.285714285714285</v>
      </c>
      <c r="J32" s="37"/>
      <c r="K32" s="39"/>
    </row>
    <row r="33" spans="2:11" ht="14.25" thickBot="1">
      <c r="B33" s="16" t="s">
        <v>45</v>
      </c>
      <c r="C33" s="17">
        <f>IF(SUM(C24:C32,C10:C22)=0,"",SUM(C24:C32,C10:C22))</f>
        <v>843</v>
      </c>
      <c r="D33" s="18">
        <v>33.096085409252666</v>
      </c>
      <c r="E33" s="19">
        <v>22.301304863582445</v>
      </c>
      <c r="F33" s="19">
        <v>42.704626334519574</v>
      </c>
      <c r="G33" s="19">
        <v>38.552787663107949</v>
      </c>
      <c r="H33" s="19">
        <v>49.703440094899172</v>
      </c>
      <c r="I33" s="19">
        <v>10.083036773428232</v>
      </c>
      <c r="J33" s="19">
        <v>0.83036773428232491</v>
      </c>
      <c r="K33" s="21">
        <v>2.1352313167259789</v>
      </c>
    </row>
    <row r="34" spans="2:11">
      <c r="B34"/>
      <c r="C34" s="7"/>
      <c r="D34"/>
      <c r="E34"/>
      <c r="F34"/>
      <c r="G34"/>
      <c r="H34"/>
      <c r="I34"/>
      <c r="J34"/>
      <c r="K34"/>
    </row>
  </sheetData>
  <phoneticPr fontId="2"/>
  <conditionalFormatting sqref="D9:K33">
    <cfRule type="expression" dxfId="74" priority="170">
      <formula>AND(D9=LARGE($D9:$K9,3),NOT(D9=0))</formula>
    </cfRule>
    <cfRule type="expression" dxfId="73" priority="171">
      <formula>AND(D9=LARGE($D9:$K9,2),NOT(D9=0))</formula>
    </cfRule>
    <cfRule type="expression" dxfId="72" priority="172">
      <formula>AND(D9=LARGE($D9:$K9,1),NOT(D9=0))</formula>
    </cfRule>
  </conditionalFormatting>
  <pageMargins left="0.7" right="0.7" top="0.75" bottom="0.75" header="0.3" footer="0.3"/>
  <pageSetup paperSize="9" scale="9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1D233-482D-489F-A667-36A6BE84E91C}">
  <sheetPr codeName="Sheet2">
    <pageSetUpPr fitToPage="1"/>
  </sheetPr>
  <dimension ref="B2:K48"/>
  <sheetViews>
    <sheetView tabSelected="1" zoomScaleNormal="100" workbookViewId="0">
      <selection activeCell="E40" sqref="E39:E40"/>
    </sheetView>
  </sheetViews>
  <sheetFormatPr defaultRowHeight="18.75"/>
  <cols>
    <col min="1" max="1" width="4.125" style="2" customWidth="1"/>
    <col min="2" max="2" width="2.75" style="2" customWidth="1"/>
    <col min="3" max="3" width="3.5" style="2" customWidth="1"/>
    <col min="4" max="4" width="26.875" style="2" customWidth="1"/>
    <col min="5" max="5" width="30.25" style="2" customWidth="1"/>
    <col min="6" max="6" width="16.125" style="2" customWidth="1"/>
    <col min="7" max="7" width="17.5" style="2" customWidth="1"/>
    <col min="8" max="16384" width="9" style="2"/>
  </cols>
  <sheetData>
    <row r="2" spans="2:11" ht="24">
      <c r="B2" s="5" t="s">
        <v>5</v>
      </c>
    </row>
    <row r="3" spans="2:11" ht="53.25" customHeight="1">
      <c r="B3" s="101" t="s">
        <v>364</v>
      </c>
      <c r="C3" s="101"/>
      <c r="D3" s="101"/>
      <c r="E3" s="101"/>
      <c r="F3" s="101"/>
      <c r="G3" s="101"/>
      <c r="H3" s="6"/>
      <c r="I3" s="6"/>
      <c r="J3" s="6"/>
      <c r="K3" s="6"/>
    </row>
    <row r="4" spans="2:11" ht="18.75" customHeight="1">
      <c r="B4" s="98" t="s">
        <v>6</v>
      </c>
      <c r="C4" s="99"/>
      <c r="D4" s="99"/>
      <c r="E4" s="99"/>
      <c r="F4" s="100"/>
      <c r="G4" s="100"/>
      <c r="H4" s="6"/>
      <c r="I4" s="6"/>
      <c r="J4" s="6"/>
      <c r="K4" s="6"/>
    </row>
    <row r="5" spans="2:11">
      <c r="B5" s="99"/>
      <c r="C5" s="99" t="s">
        <v>7</v>
      </c>
      <c r="D5" s="99"/>
      <c r="E5" s="99"/>
      <c r="F5" s="99"/>
      <c r="G5" s="99"/>
    </row>
    <row r="6" spans="2:11">
      <c r="B6" s="99"/>
      <c r="C6" s="99"/>
      <c r="D6" s="99"/>
      <c r="E6" s="99"/>
      <c r="F6" s="99"/>
      <c r="G6" s="99"/>
    </row>
    <row r="7" spans="2:11">
      <c r="B7" s="99"/>
      <c r="C7" s="99"/>
      <c r="D7" s="99"/>
      <c r="E7" s="99"/>
      <c r="F7" s="99"/>
      <c r="G7" s="99"/>
    </row>
    <row r="8" spans="2:11">
      <c r="B8" s="98" t="s">
        <v>8</v>
      </c>
      <c r="C8" s="99"/>
      <c r="D8" s="99"/>
      <c r="E8" s="99"/>
      <c r="F8" s="99"/>
      <c r="G8" s="99"/>
    </row>
    <row r="9" spans="2:11">
      <c r="B9" s="99"/>
      <c r="C9" s="99" t="s">
        <v>9</v>
      </c>
      <c r="D9" s="99"/>
      <c r="E9" s="99"/>
      <c r="F9" s="99"/>
      <c r="G9" s="99"/>
    </row>
    <row r="10" spans="2:11">
      <c r="B10" s="99"/>
      <c r="C10" s="99"/>
      <c r="D10" s="99"/>
      <c r="E10" s="99"/>
      <c r="F10" s="99"/>
      <c r="G10" s="99"/>
    </row>
    <row r="11" spans="2:11">
      <c r="B11" s="99"/>
      <c r="C11" s="99"/>
      <c r="D11" s="99"/>
      <c r="E11" s="99"/>
      <c r="F11" s="99"/>
      <c r="G11" s="99"/>
    </row>
    <row r="12" spans="2:11">
      <c r="B12" s="98" t="s">
        <v>10</v>
      </c>
      <c r="C12" s="99"/>
      <c r="D12" s="99"/>
      <c r="E12" s="99"/>
      <c r="F12" s="99"/>
      <c r="G12" s="99"/>
    </row>
    <row r="13" spans="2:11">
      <c r="B13" s="99"/>
      <c r="C13" s="99" t="s">
        <v>365</v>
      </c>
      <c r="D13" s="99"/>
      <c r="E13" s="99"/>
      <c r="F13" s="99"/>
      <c r="G13" s="99"/>
    </row>
    <row r="14" spans="2:11">
      <c r="B14" s="99"/>
      <c r="C14" s="99"/>
      <c r="D14" s="99"/>
      <c r="E14" s="99"/>
      <c r="F14" s="99"/>
      <c r="G14" s="99"/>
    </row>
    <row r="15" spans="2:11">
      <c r="B15" s="99"/>
      <c r="C15" s="99"/>
      <c r="D15" s="99"/>
      <c r="E15" s="99"/>
      <c r="F15" s="99"/>
      <c r="G15" s="99"/>
    </row>
    <row r="16" spans="2:11">
      <c r="B16" s="98" t="s">
        <v>11</v>
      </c>
      <c r="C16" s="99"/>
      <c r="D16" s="99"/>
      <c r="E16" s="99"/>
      <c r="F16" s="99"/>
      <c r="G16" s="99"/>
    </row>
    <row r="17" spans="2:7">
      <c r="B17" s="99"/>
      <c r="C17" s="99" t="s">
        <v>366</v>
      </c>
      <c r="D17" s="99"/>
      <c r="E17" s="99"/>
      <c r="F17" s="99"/>
      <c r="G17" s="99"/>
    </row>
    <row r="18" spans="2:7">
      <c r="B18" s="99"/>
      <c r="C18" s="99" t="s">
        <v>12</v>
      </c>
      <c r="D18" s="99"/>
      <c r="E18" s="99"/>
      <c r="F18" s="99"/>
      <c r="G18" s="99"/>
    </row>
    <row r="19" spans="2:7">
      <c r="B19" s="99"/>
      <c r="C19" s="99"/>
      <c r="D19" s="99"/>
      <c r="E19" s="99"/>
      <c r="F19" s="99"/>
      <c r="G19" s="99"/>
    </row>
    <row r="20" spans="2:7" ht="27" customHeight="1" thickBot="1"/>
    <row r="21" spans="2:7" ht="23.25" customHeight="1">
      <c r="D21" s="107" t="s">
        <v>371</v>
      </c>
      <c r="E21" s="109" t="s">
        <v>372</v>
      </c>
      <c r="F21" s="109"/>
      <c r="G21" s="110"/>
    </row>
    <row r="22" spans="2:7" ht="20.25" customHeight="1" thickBot="1">
      <c r="D22" s="108"/>
      <c r="E22" s="67" t="s">
        <v>13</v>
      </c>
      <c r="F22" s="68" t="s">
        <v>14</v>
      </c>
      <c r="G22" s="69" t="s">
        <v>15</v>
      </c>
    </row>
    <row r="23" spans="2:7" ht="30" customHeight="1">
      <c r="D23" s="70" t="s">
        <v>373</v>
      </c>
      <c r="E23" s="71" t="s">
        <v>374</v>
      </c>
      <c r="F23" s="102" t="s">
        <v>375</v>
      </c>
      <c r="G23" s="103" t="s">
        <v>376</v>
      </c>
    </row>
    <row r="24" spans="2:7" ht="16.5" customHeight="1" thickBot="1">
      <c r="D24" s="72" t="s">
        <v>377</v>
      </c>
      <c r="E24" s="73" t="s">
        <v>378</v>
      </c>
      <c r="F24" s="104"/>
      <c r="G24" s="105"/>
    </row>
    <row r="29" spans="2:7">
      <c r="B29" s="99" t="s">
        <v>379</v>
      </c>
      <c r="C29" s="99"/>
      <c r="D29" s="99"/>
      <c r="E29" s="99"/>
    </row>
    <row r="30" spans="2:7">
      <c r="B30" s="99"/>
      <c r="C30" s="99"/>
      <c r="D30" s="99"/>
      <c r="E30" s="99"/>
    </row>
    <row r="31" spans="2:7">
      <c r="B31" s="99"/>
      <c r="C31" s="99"/>
      <c r="D31" s="99"/>
      <c r="E31" s="99"/>
    </row>
    <row r="32" spans="2:7">
      <c r="B32" s="99"/>
      <c r="C32" s="99"/>
      <c r="D32" s="99" t="s">
        <v>380</v>
      </c>
      <c r="E32" s="99"/>
    </row>
    <row r="33" spans="2:5">
      <c r="B33" s="99"/>
      <c r="C33" s="99"/>
      <c r="D33" s="99"/>
      <c r="E33" s="99"/>
    </row>
    <row r="34" spans="2:5">
      <c r="B34" s="99"/>
      <c r="C34" s="99"/>
      <c r="D34" s="99" t="s">
        <v>381</v>
      </c>
      <c r="E34" s="99"/>
    </row>
    <row r="35" spans="2:5">
      <c r="B35" s="99"/>
      <c r="C35" s="99"/>
      <c r="D35" s="99"/>
      <c r="E35" s="99"/>
    </row>
    <row r="36" spans="2:5">
      <c r="B36" s="99"/>
      <c r="C36" s="99"/>
      <c r="D36" s="99" t="s">
        <v>382</v>
      </c>
      <c r="E36" s="99"/>
    </row>
    <row r="37" spans="2:5">
      <c r="B37" s="99"/>
      <c r="C37" s="99"/>
      <c r="D37" s="99"/>
      <c r="E37" s="99"/>
    </row>
    <row r="38" spans="2:5">
      <c r="B38" s="99"/>
      <c r="C38" s="99"/>
      <c r="D38" s="99" t="s">
        <v>383</v>
      </c>
      <c r="E38" s="99"/>
    </row>
    <row r="39" spans="2:5">
      <c r="B39" s="99"/>
      <c r="C39" s="99"/>
      <c r="D39" s="99"/>
      <c r="E39" s="99"/>
    </row>
    <row r="40" spans="2:5">
      <c r="B40" s="99"/>
      <c r="C40" s="99"/>
      <c r="D40" s="99" t="s">
        <v>384</v>
      </c>
      <c r="E40" s="99"/>
    </row>
    <row r="41" spans="2:5">
      <c r="B41" s="99"/>
      <c r="C41" s="99"/>
      <c r="D41" s="99"/>
      <c r="E41" s="99"/>
    </row>
    <row r="42" spans="2:5">
      <c r="B42" s="99"/>
      <c r="C42" s="99"/>
      <c r="D42" s="99" t="s">
        <v>385</v>
      </c>
      <c r="E42" s="99"/>
    </row>
    <row r="44" spans="2:5">
      <c r="D44" s="99" t="s">
        <v>386</v>
      </c>
    </row>
    <row r="45" spans="2:5">
      <c r="D45" s="99"/>
    </row>
    <row r="46" spans="2:5">
      <c r="D46" s="99" t="s">
        <v>387</v>
      </c>
    </row>
    <row r="47" spans="2:5">
      <c r="D47" s="99"/>
    </row>
    <row r="48" spans="2:5">
      <c r="D48" s="99" t="s">
        <v>388</v>
      </c>
    </row>
  </sheetData>
  <mergeCells count="2">
    <mergeCell ref="D21:D22"/>
    <mergeCell ref="E21:G21"/>
  </mergeCells>
  <phoneticPr fontId="2"/>
  <pageMargins left="0.70866141732283472" right="0.59055118110236227" top="0.74803149606299213" bottom="0.74803149606299213" header="0.31496062992125984" footer="0.31496062992125984"/>
  <pageSetup paperSize="9" scale="83" orientation="portrait" r:id="rId1"/>
  <ignoredErrors>
    <ignoredError sqref="E24"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1A3E1-66E6-40E0-B351-FF8890FEDFAF}">
  <sheetPr codeName="Sheet21">
    <pageSetUpPr fitToPage="1"/>
  </sheetPr>
  <dimension ref="B1:J33"/>
  <sheetViews>
    <sheetView workbookViewId="0">
      <selection activeCell="I29" sqref="I29"/>
    </sheetView>
  </sheetViews>
  <sheetFormatPr defaultRowHeight="13.5"/>
  <cols>
    <col min="1" max="1" width="9" style="1"/>
    <col min="2" max="2" width="15" style="1" bestFit="1" customWidth="1"/>
    <col min="3" max="16384" width="9" style="1"/>
  </cols>
  <sheetData>
    <row r="1" spans="2:10" ht="24">
      <c r="B1" s="8"/>
    </row>
    <row r="3" spans="2:10" s="74" customFormat="1" ht="15.75" customHeight="1">
      <c r="B3" s="74" t="s">
        <v>214</v>
      </c>
    </row>
    <row r="4" spans="2:10" s="74" customFormat="1" ht="15.75" customHeight="1">
      <c r="B4" s="74" t="s">
        <v>223</v>
      </c>
    </row>
    <row r="5" spans="2:10" s="74" customFormat="1" ht="15.75" customHeight="1"/>
    <row r="6" spans="2:10" ht="14.25" thickBot="1">
      <c r="J6" s="9" t="s">
        <v>17</v>
      </c>
    </row>
    <row r="7" spans="2:10" ht="68.25" thickBot="1">
      <c r="B7" s="10"/>
      <c r="C7" s="11" t="s">
        <v>19</v>
      </c>
      <c r="D7" s="12" t="s">
        <v>224</v>
      </c>
      <c r="E7" s="13" t="s">
        <v>225</v>
      </c>
      <c r="F7" s="13" t="s">
        <v>226</v>
      </c>
      <c r="G7" s="13" t="s">
        <v>227</v>
      </c>
      <c r="H7" s="13" t="s">
        <v>228</v>
      </c>
      <c r="I7" s="13" t="s">
        <v>229</v>
      </c>
      <c r="J7" s="15" t="s">
        <v>230</v>
      </c>
    </row>
    <row r="8" spans="2:10" ht="14.25" thickBot="1">
      <c r="B8" s="16" t="s">
        <v>21</v>
      </c>
      <c r="C8" s="17">
        <f>IF(SUM(C9:C21)=0,"",SUM(C9:C21))</f>
        <v>352</v>
      </c>
      <c r="D8" s="18">
        <v>59.94318181818182</v>
      </c>
      <c r="E8" s="19">
        <v>43.75</v>
      </c>
      <c r="F8" s="19">
        <v>24.431818181818183</v>
      </c>
      <c r="G8" s="19">
        <v>46.590909090909086</v>
      </c>
      <c r="H8" s="19">
        <v>19.03409090909091</v>
      </c>
      <c r="I8" s="19">
        <v>20.738636363636363</v>
      </c>
      <c r="J8" s="21">
        <v>3.6931818181818183</v>
      </c>
    </row>
    <row r="9" spans="2:10">
      <c r="B9" s="22" t="s">
        <v>22</v>
      </c>
      <c r="C9" s="23">
        <v>22</v>
      </c>
      <c r="D9" s="24">
        <v>54.54545454545454</v>
      </c>
      <c r="E9" s="25">
        <v>45.454545454545453</v>
      </c>
      <c r="F9" s="25">
        <v>13.636363636363635</v>
      </c>
      <c r="G9" s="25">
        <v>54.54545454545454</v>
      </c>
      <c r="H9" s="25">
        <v>22.727272727272727</v>
      </c>
      <c r="I9" s="25">
        <v>18.181818181818183</v>
      </c>
      <c r="J9" s="27"/>
    </row>
    <row r="10" spans="2:10">
      <c r="B10" s="28" t="s">
        <v>23</v>
      </c>
      <c r="C10" s="29">
        <v>14</v>
      </c>
      <c r="D10" s="30">
        <v>64.285714285714292</v>
      </c>
      <c r="E10" s="31">
        <v>71.428571428571431</v>
      </c>
      <c r="F10" s="31">
        <v>35.714285714285715</v>
      </c>
      <c r="G10" s="31">
        <v>64.285714285714292</v>
      </c>
      <c r="H10" s="31">
        <v>14.285714285714285</v>
      </c>
      <c r="I10" s="31">
        <v>7.1428571428571423</v>
      </c>
      <c r="J10" s="33"/>
    </row>
    <row r="11" spans="2:10">
      <c r="B11" s="28" t="s">
        <v>24</v>
      </c>
      <c r="C11" s="29">
        <v>9</v>
      </c>
      <c r="D11" s="30">
        <v>55.555555555555557</v>
      </c>
      <c r="E11" s="31">
        <v>11.111111111111111</v>
      </c>
      <c r="F11" s="31">
        <v>33.333333333333329</v>
      </c>
      <c r="G11" s="31">
        <v>44.444444444444443</v>
      </c>
      <c r="H11" s="31">
        <v>11.111111111111111</v>
      </c>
      <c r="I11" s="31">
        <v>44.444444444444443</v>
      </c>
      <c r="J11" s="33">
        <v>11.111111111111111</v>
      </c>
    </row>
    <row r="12" spans="2:10">
      <c r="B12" s="28" t="s">
        <v>25</v>
      </c>
      <c r="C12" s="29">
        <v>54</v>
      </c>
      <c r="D12" s="30">
        <v>66.666666666666657</v>
      </c>
      <c r="E12" s="31">
        <v>35.185185185185183</v>
      </c>
      <c r="F12" s="31">
        <v>20.37037037037037</v>
      </c>
      <c r="G12" s="31">
        <v>37.037037037037038</v>
      </c>
      <c r="H12" s="31">
        <v>12.962962962962962</v>
      </c>
      <c r="I12" s="31">
        <v>22.222222222222221</v>
      </c>
      <c r="J12" s="33">
        <v>7.4074074074074066</v>
      </c>
    </row>
    <row r="13" spans="2:10">
      <c r="B13" s="28" t="s">
        <v>26</v>
      </c>
      <c r="C13" s="29">
        <v>6</v>
      </c>
      <c r="D13" s="30">
        <v>66.666666666666657</v>
      </c>
      <c r="E13" s="31">
        <v>83.333333333333343</v>
      </c>
      <c r="F13" s="31">
        <v>50</v>
      </c>
      <c r="G13" s="31">
        <v>33.333333333333329</v>
      </c>
      <c r="H13" s="31"/>
      <c r="I13" s="31">
        <v>16.666666666666664</v>
      </c>
      <c r="J13" s="33">
        <v>16.666666666666664</v>
      </c>
    </row>
    <row r="14" spans="2:10">
      <c r="B14" s="28" t="s">
        <v>27</v>
      </c>
      <c r="C14" s="29">
        <v>17</v>
      </c>
      <c r="D14" s="30">
        <v>82.35294117647058</v>
      </c>
      <c r="E14" s="31">
        <v>76.470588235294116</v>
      </c>
      <c r="F14" s="31">
        <v>17.647058823529413</v>
      </c>
      <c r="G14" s="31">
        <v>70.588235294117652</v>
      </c>
      <c r="H14" s="31">
        <v>11.76470588235294</v>
      </c>
      <c r="I14" s="31">
        <v>11.76470588235294</v>
      </c>
      <c r="J14" s="33"/>
    </row>
    <row r="15" spans="2:10">
      <c r="B15" s="28" t="s">
        <v>28</v>
      </c>
      <c r="C15" s="29">
        <v>20</v>
      </c>
      <c r="D15" s="30">
        <v>55.000000000000007</v>
      </c>
      <c r="E15" s="31">
        <v>40</v>
      </c>
      <c r="F15" s="31">
        <v>20</v>
      </c>
      <c r="G15" s="31">
        <v>50</v>
      </c>
      <c r="H15" s="31">
        <v>20</v>
      </c>
      <c r="I15" s="31">
        <v>5</v>
      </c>
      <c r="J15" s="33"/>
    </row>
    <row r="16" spans="2:10">
      <c r="B16" s="28" t="s">
        <v>29</v>
      </c>
      <c r="C16" s="29">
        <v>21</v>
      </c>
      <c r="D16" s="30">
        <v>85.714285714285708</v>
      </c>
      <c r="E16" s="31">
        <v>47.619047619047613</v>
      </c>
      <c r="F16" s="31">
        <v>19.047619047619047</v>
      </c>
      <c r="G16" s="31">
        <v>33.333333333333329</v>
      </c>
      <c r="H16" s="31">
        <v>19.047619047619047</v>
      </c>
      <c r="I16" s="31">
        <v>19.047619047619047</v>
      </c>
      <c r="J16" s="33"/>
    </row>
    <row r="17" spans="2:10">
      <c r="B17" s="28" t="s">
        <v>30</v>
      </c>
      <c r="C17" s="29">
        <v>53</v>
      </c>
      <c r="D17" s="30">
        <v>58.490566037735846</v>
      </c>
      <c r="E17" s="31">
        <v>32.075471698113205</v>
      </c>
      <c r="F17" s="31">
        <v>26.415094339622641</v>
      </c>
      <c r="G17" s="31">
        <v>50.943396226415096</v>
      </c>
      <c r="H17" s="31">
        <v>22.641509433962266</v>
      </c>
      <c r="I17" s="31">
        <v>18.867924528301888</v>
      </c>
      <c r="J17" s="33">
        <v>3.7735849056603774</v>
      </c>
    </row>
    <row r="18" spans="2:10">
      <c r="B18" s="28" t="s">
        <v>31</v>
      </c>
      <c r="C18" s="29">
        <v>34</v>
      </c>
      <c r="D18" s="30">
        <v>41.17647058823529</v>
      </c>
      <c r="E18" s="31">
        <v>41.17647058823529</v>
      </c>
      <c r="F18" s="31">
        <v>35.294117647058826</v>
      </c>
      <c r="G18" s="31">
        <v>47.058823529411761</v>
      </c>
      <c r="H18" s="31">
        <v>23.52941176470588</v>
      </c>
      <c r="I18" s="31">
        <v>35.294117647058826</v>
      </c>
      <c r="J18" s="33">
        <v>2.9411764705882351</v>
      </c>
    </row>
    <row r="19" spans="2:10">
      <c r="B19" s="28" t="s">
        <v>32</v>
      </c>
      <c r="C19" s="29">
        <v>15</v>
      </c>
      <c r="D19" s="30">
        <v>33.333333333333329</v>
      </c>
      <c r="E19" s="31">
        <v>33.333333333333329</v>
      </c>
      <c r="F19" s="31">
        <v>13.333333333333334</v>
      </c>
      <c r="G19" s="31">
        <v>40</v>
      </c>
      <c r="H19" s="31">
        <v>33.333333333333329</v>
      </c>
      <c r="I19" s="31">
        <v>33.333333333333329</v>
      </c>
      <c r="J19" s="33">
        <v>6.666666666666667</v>
      </c>
    </row>
    <row r="20" spans="2:10">
      <c r="B20" s="28" t="s">
        <v>33</v>
      </c>
      <c r="C20" s="29">
        <v>43</v>
      </c>
      <c r="D20" s="30">
        <v>72.093023255813947</v>
      </c>
      <c r="E20" s="31">
        <v>58.139534883720934</v>
      </c>
      <c r="F20" s="31">
        <v>30.232558139534881</v>
      </c>
      <c r="G20" s="31">
        <v>39.534883720930232</v>
      </c>
      <c r="H20" s="31">
        <v>11.627906976744185</v>
      </c>
      <c r="I20" s="31">
        <v>13.953488372093023</v>
      </c>
      <c r="J20" s="33">
        <v>2.3255813953488373</v>
      </c>
    </row>
    <row r="21" spans="2:10" ht="14.25" thickBot="1">
      <c r="B21" s="34" t="s">
        <v>34</v>
      </c>
      <c r="C21" s="35">
        <v>44</v>
      </c>
      <c r="D21" s="36">
        <v>47.727272727272727</v>
      </c>
      <c r="E21" s="37">
        <v>38.636363636363633</v>
      </c>
      <c r="F21" s="37">
        <v>20.454545454545457</v>
      </c>
      <c r="G21" s="37">
        <v>50</v>
      </c>
      <c r="H21" s="37">
        <v>27.27272727272727</v>
      </c>
      <c r="I21" s="37">
        <v>25</v>
      </c>
      <c r="J21" s="39">
        <v>4.5454545454545459</v>
      </c>
    </row>
    <row r="22" spans="2:10" ht="14.25" thickBot="1">
      <c r="B22" s="16" t="s">
        <v>35</v>
      </c>
      <c r="C22" s="17">
        <f>IF(SUM(C23:C31)=0,"",SUM(C23:C31))</f>
        <v>451</v>
      </c>
      <c r="D22" s="18">
        <v>45.676274944567631</v>
      </c>
      <c r="E22" s="19">
        <v>34.368070953436806</v>
      </c>
      <c r="F22" s="19">
        <v>24.611973392461199</v>
      </c>
      <c r="G22" s="19">
        <v>48.115299334811532</v>
      </c>
      <c r="H22" s="19">
        <v>20.17738359201774</v>
      </c>
      <c r="I22" s="19">
        <v>19.955654101995567</v>
      </c>
      <c r="J22" s="21">
        <v>4.434589800443459</v>
      </c>
    </row>
    <row r="23" spans="2:10">
      <c r="B23" s="22" t="s">
        <v>36</v>
      </c>
      <c r="C23" s="23">
        <v>50</v>
      </c>
      <c r="D23" s="24">
        <v>64</v>
      </c>
      <c r="E23" s="25">
        <v>54</v>
      </c>
      <c r="F23" s="25">
        <v>24</v>
      </c>
      <c r="G23" s="25">
        <v>46</v>
      </c>
      <c r="H23" s="25">
        <v>14.000000000000002</v>
      </c>
      <c r="I23" s="25">
        <v>22</v>
      </c>
      <c r="J23" s="27">
        <v>8</v>
      </c>
    </row>
    <row r="24" spans="2:10">
      <c r="B24" s="28" t="s">
        <v>37</v>
      </c>
      <c r="C24" s="29">
        <v>56</v>
      </c>
      <c r="D24" s="30">
        <v>62.5</v>
      </c>
      <c r="E24" s="31">
        <v>37.5</v>
      </c>
      <c r="F24" s="31">
        <v>26.785714285714285</v>
      </c>
      <c r="G24" s="31">
        <v>44.642857142857146</v>
      </c>
      <c r="H24" s="31">
        <v>23.214285714285715</v>
      </c>
      <c r="I24" s="31">
        <v>26.785714285714285</v>
      </c>
      <c r="J24" s="33"/>
    </row>
    <row r="25" spans="2:10">
      <c r="B25" s="28" t="s">
        <v>38</v>
      </c>
      <c r="C25" s="29">
        <v>68</v>
      </c>
      <c r="D25" s="30">
        <v>35.294117647058826</v>
      </c>
      <c r="E25" s="31">
        <v>35.294117647058826</v>
      </c>
      <c r="F25" s="31">
        <v>25</v>
      </c>
      <c r="G25" s="31">
        <v>48.529411764705884</v>
      </c>
      <c r="H25" s="31">
        <v>8.8235294117647065</v>
      </c>
      <c r="I25" s="31">
        <v>10.294117647058822</v>
      </c>
      <c r="J25" s="33">
        <v>5.8823529411764701</v>
      </c>
    </row>
    <row r="26" spans="2:10">
      <c r="B26" s="28" t="s">
        <v>39</v>
      </c>
      <c r="C26" s="29">
        <v>100</v>
      </c>
      <c r="D26" s="30">
        <v>42</v>
      </c>
      <c r="E26" s="31">
        <v>25</v>
      </c>
      <c r="F26" s="31">
        <v>30</v>
      </c>
      <c r="G26" s="31">
        <v>45</v>
      </c>
      <c r="H26" s="31">
        <v>23</v>
      </c>
      <c r="I26" s="31">
        <v>24</v>
      </c>
      <c r="J26" s="33">
        <v>3</v>
      </c>
    </row>
    <row r="27" spans="2:10">
      <c r="B27" s="28" t="s">
        <v>40</v>
      </c>
      <c r="C27" s="29">
        <v>95</v>
      </c>
      <c r="D27" s="30">
        <v>51.578947368421055</v>
      </c>
      <c r="E27" s="31">
        <v>43.15789473684211</v>
      </c>
      <c r="F27" s="31">
        <v>16.842105263157894</v>
      </c>
      <c r="G27" s="31">
        <v>58.947368421052623</v>
      </c>
      <c r="H27" s="31">
        <v>13.684210526315791</v>
      </c>
      <c r="I27" s="31">
        <v>21.052631578947366</v>
      </c>
      <c r="J27" s="33">
        <v>4.2105263157894735</v>
      </c>
    </row>
    <row r="28" spans="2:10">
      <c r="B28" s="28" t="s">
        <v>41</v>
      </c>
      <c r="C28" s="29">
        <v>32</v>
      </c>
      <c r="D28" s="30">
        <v>31.25</v>
      </c>
      <c r="E28" s="31">
        <v>9.375</v>
      </c>
      <c r="F28" s="31">
        <v>18.75</v>
      </c>
      <c r="G28" s="31">
        <v>37.5</v>
      </c>
      <c r="H28" s="31">
        <v>37.5</v>
      </c>
      <c r="I28" s="31">
        <v>6.25</v>
      </c>
      <c r="J28" s="33">
        <v>9.375</v>
      </c>
    </row>
    <row r="29" spans="2:10">
      <c r="B29" s="28" t="s">
        <v>42</v>
      </c>
      <c r="C29" s="29">
        <v>11</v>
      </c>
      <c r="D29" s="30">
        <v>27.27272727272727</v>
      </c>
      <c r="E29" s="31">
        <v>36.363636363636367</v>
      </c>
      <c r="F29" s="31">
        <v>45.454545454545453</v>
      </c>
      <c r="G29" s="31">
        <v>54.54545454545454</v>
      </c>
      <c r="H29" s="31">
        <v>9.0909090909090917</v>
      </c>
      <c r="I29" s="31">
        <v>9.0909090909090917</v>
      </c>
      <c r="J29" s="33">
        <v>9.0909090909090917</v>
      </c>
    </row>
    <row r="30" spans="2:10">
      <c r="B30" s="28" t="s">
        <v>43</v>
      </c>
      <c r="C30" s="29">
        <v>33</v>
      </c>
      <c r="D30" s="30">
        <v>24.242424242424242</v>
      </c>
      <c r="E30" s="31">
        <v>21.212121212121211</v>
      </c>
      <c r="F30" s="31">
        <v>27.27272727272727</v>
      </c>
      <c r="G30" s="31">
        <v>36.363636363636367</v>
      </c>
      <c r="H30" s="31">
        <v>45.454545454545453</v>
      </c>
      <c r="I30" s="31">
        <v>30.303030303030305</v>
      </c>
      <c r="J30" s="33">
        <v>3.0303030303030303</v>
      </c>
    </row>
    <row r="31" spans="2:10" ht="14.25" thickBot="1">
      <c r="B31" s="34" t="s">
        <v>44</v>
      </c>
      <c r="C31" s="35">
        <v>6</v>
      </c>
      <c r="D31" s="36">
        <v>50</v>
      </c>
      <c r="E31" s="37">
        <v>50</v>
      </c>
      <c r="F31" s="37">
        <v>16.666666666666664</v>
      </c>
      <c r="G31" s="37">
        <v>83.333333333333343</v>
      </c>
      <c r="H31" s="37">
        <v>16.666666666666664</v>
      </c>
      <c r="I31" s="37"/>
      <c r="J31" s="39"/>
    </row>
    <row r="32" spans="2:10" ht="14.25" thickBot="1">
      <c r="B32" s="16" t="s">
        <v>45</v>
      </c>
      <c r="C32" s="17">
        <f>IF(SUM(C23:C31,C9:C21)=0,"",SUM(C23:C31,C9:C21))</f>
        <v>803</v>
      </c>
      <c r="D32" s="18">
        <v>51.930261519302611</v>
      </c>
      <c r="E32" s="19">
        <v>38.480697384806973</v>
      </c>
      <c r="F32" s="19">
        <v>24.533001245330013</v>
      </c>
      <c r="G32" s="19">
        <v>47.447073474470734</v>
      </c>
      <c r="H32" s="19">
        <v>19.676214196762142</v>
      </c>
      <c r="I32" s="19">
        <v>20.298879202988793</v>
      </c>
      <c r="J32" s="21">
        <v>4.10958904109589</v>
      </c>
    </row>
    <row r="33" spans="2:10">
      <c r="B33"/>
      <c r="C33" s="7"/>
      <c r="D33"/>
      <c r="E33"/>
      <c r="F33"/>
      <c r="G33"/>
      <c r="H33"/>
      <c r="I33"/>
      <c r="J33"/>
    </row>
  </sheetData>
  <phoneticPr fontId="2"/>
  <conditionalFormatting sqref="D8:J32">
    <cfRule type="expression" dxfId="71" priority="167">
      <formula>AND(D8=LARGE($D8:$J8,3),NOT(D8=0))</formula>
    </cfRule>
    <cfRule type="expression" dxfId="70" priority="168">
      <formula>AND(D8=LARGE($D8:$J8,2),NOT(D8=0))</formula>
    </cfRule>
    <cfRule type="expression" dxfId="69" priority="169">
      <formula>AND(D8=LARGE($D8:$J8,1),NOT(D8=0))</formula>
    </cfRule>
  </conditionalFormatting>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DAE7C-78B0-43FB-A8D4-5DF15133935D}">
  <sheetPr codeName="Sheet22">
    <pageSetUpPr fitToPage="1"/>
  </sheetPr>
  <dimension ref="B1:I33"/>
  <sheetViews>
    <sheetView workbookViewId="0">
      <selection activeCell="I29" sqref="I29"/>
    </sheetView>
  </sheetViews>
  <sheetFormatPr defaultRowHeight="13.5"/>
  <cols>
    <col min="1" max="1" width="9" style="1"/>
    <col min="2" max="2" width="15" style="1" bestFit="1" customWidth="1"/>
    <col min="3" max="16384" width="9" style="1"/>
  </cols>
  <sheetData>
    <row r="1" spans="2:9" ht="24">
      <c r="B1" s="8"/>
    </row>
    <row r="3" spans="2:9" s="74" customFormat="1" ht="15.75" customHeight="1">
      <c r="B3" s="74" t="s">
        <v>214</v>
      </c>
    </row>
    <row r="4" spans="2:9" s="74" customFormat="1" ht="15.75" customHeight="1">
      <c r="B4" s="74" t="s">
        <v>231</v>
      </c>
    </row>
    <row r="5" spans="2:9" s="74" customFormat="1" ht="15.75" customHeight="1"/>
    <row r="6" spans="2:9" ht="14.25" thickBot="1">
      <c r="I6" s="9" t="s">
        <v>17</v>
      </c>
    </row>
    <row r="7" spans="2:9" ht="41.25" thickBot="1">
      <c r="B7" s="10"/>
      <c r="C7" s="11" t="s">
        <v>19</v>
      </c>
      <c r="D7" s="12" t="s">
        <v>232</v>
      </c>
      <c r="E7" s="13" t="s">
        <v>233</v>
      </c>
      <c r="F7" s="13" t="s">
        <v>234</v>
      </c>
      <c r="G7" s="13" t="s">
        <v>235</v>
      </c>
      <c r="H7" s="13" t="s">
        <v>236</v>
      </c>
      <c r="I7" s="15" t="s">
        <v>237</v>
      </c>
    </row>
    <row r="8" spans="2:9" ht="14.25" thickBot="1">
      <c r="B8" s="16" t="s">
        <v>21</v>
      </c>
      <c r="C8" s="17">
        <f>IF(SUM(C9:C21)=0,"",SUM(C9:C21))</f>
        <v>350</v>
      </c>
      <c r="D8" s="18">
        <f>IF(SUM(D9:D21)=0,"",SUMPRODUCT($C9:$C21, D9:D21)/$C8)</f>
        <v>7.4285714285714288</v>
      </c>
      <c r="E8" s="19">
        <f t="shared" ref="E8:I8" si="0">IF(SUM(E9:E21)=0,"",SUMPRODUCT($C9:$C21, E9:E21)/$C8)</f>
        <v>1.7142857142857142</v>
      </c>
      <c r="F8" s="19">
        <f t="shared" si="0"/>
        <v>1.1428571428571428</v>
      </c>
      <c r="G8" s="19">
        <f t="shared" si="0"/>
        <v>30</v>
      </c>
      <c r="H8" s="19">
        <f t="shared" si="0"/>
        <v>32.571428571428569</v>
      </c>
      <c r="I8" s="21">
        <f t="shared" si="0"/>
        <v>27.142857142857142</v>
      </c>
    </row>
    <row r="9" spans="2:9">
      <c r="B9" s="22" t="s">
        <v>22</v>
      </c>
      <c r="C9" s="23">
        <v>22</v>
      </c>
      <c r="D9" s="24">
        <v>4.5454545454545459</v>
      </c>
      <c r="E9" s="25"/>
      <c r="F9" s="25"/>
      <c r="G9" s="25">
        <v>40.909090909090914</v>
      </c>
      <c r="H9" s="25">
        <v>13.636363636363635</v>
      </c>
      <c r="I9" s="27">
        <v>40.909090909090914</v>
      </c>
    </row>
    <row r="10" spans="2:9">
      <c r="B10" s="28" t="s">
        <v>23</v>
      </c>
      <c r="C10" s="29">
        <v>13</v>
      </c>
      <c r="D10" s="30"/>
      <c r="E10" s="31"/>
      <c r="F10" s="31"/>
      <c r="G10" s="31">
        <v>30.76923076923077</v>
      </c>
      <c r="H10" s="31">
        <v>46.153846153846153</v>
      </c>
      <c r="I10" s="33">
        <v>23.076923076923077</v>
      </c>
    </row>
    <row r="11" spans="2:9">
      <c r="B11" s="28" t="s">
        <v>24</v>
      </c>
      <c r="C11" s="29">
        <v>9</v>
      </c>
      <c r="D11" s="30"/>
      <c r="E11" s="31"/>
      <c r="F11" s="31"/>
      <c r="G11" s="31">
        <v>55.555555555555557</v>
      </c>
      <c r="H11" s="31">
        <v>22.222222222222221</v>
      </c>
      <c r="I11" s="33">
        <v>22.222222222222221</v>
      </c>
    </row>
    <row r="12" spans="2:9">
      <c r="B12" s="28" t="s">
        <v>25</v>
      </c>
      <c r="C12" s="29">
        <v>54</v>
      </c>
      <c r="D12" s="30">
        <v>5.5555555555555554</v>
      </c>
      <c r="E12" s="31"/>
      <c r="F12" s="31"/>
      <c r="G12" s="31">
        <v>25.925925925925924</v>
      </c>
      <c r="H12" s="31">
        <v>50</v>
      </c>
      <c r="I12" s="33">
        <v>18.518518518518519</v>
      </c>
    </row>
    <row r="13" spans="2:9">
      <c r="B13" s="28" t="s">
        <v>26</v>
      </c>
      <c r="C13" s="29">
        <v>6</v>
      </c>
      <c r="D13" s="30"/>
      <c r="E13" s="31"/>
      <c r="F13" s="31"/>
      <c r="G13" s="31">
        <v>16.666666666666664</v>
      </c>
      <c r="H13" s="31">
        <v>66.666666666666657</v>
      </c>
      <c r="I13" s="33">
        <v>16.666666666666664</v>
      </c>
    </row>
    <row r="14" spans="2:9">
      <c r="B14" s="28" t="s">
        <v>27</v>
      </c>
      <c r="C14" s="29">
        <v>16</v>
      </c>
      <c r="D14" s="30">
        <v>6.25</v>
      </c>
      <c r="E14" s="31"/>
      <c r="F14" s="31"/>
      <c r="G14" s="31">
        <v>43.75</v>
      </c>
      <c r="H14" s="31">
        <v>43.75</v>
      </c>
      <c r="I14" s="33">
        <v>6.25</v>
      </c>
    </row>
    <row r="15" spans="2:9">
      <c r="B15" s="28" t="s">
        <v>28</v>
      </c>
      <c r="C15" s="29">
        <v>19</v>
      </c>
      <c r="D15" s="30">
        <v>15.789473684210526</v>
      </c>
      <c r="E15" s="31">
        <v>5.2631578947368416</v>
      </c>
      <c r="F15" s="31"/>
      <c r="G15" s="31">
        <v>15.789473684210526</v>
      </c>
      <c r="H15" s="31">
        <v>31.578947368421051</v>
      </c>
      <c r="I15" s="33">
        <v>31.578947368421051</v>
      </c>
    </row>
    <row r="16" spans="2:9">
      <c r="B16" s="28" t="s">
        <v>29</v>
      </c>
      <c r="C16" s="29">
        <v>23</v>
      </c>
      <c r="D16" s="30">
        <v>4.3478260869565215</v>
      </c>
      <c r="E16" s="31"/>
      <c r="F16" s="31"/>
      <c r="G16" s="31">
        <v>39.130434782608695</v>
      </c>
      <c r="H16" s="31">
        <v>34.782608695652172</v>
      </c>
      <c r="I16" s="33">
        <v>21.739130434782609</v>
      </c>
    </row>
    <row r="17" spans="2:9">
      <c r="B17" s="28" t="s">
        <v>30</v>
      </c>
      <c r="C17" s="29">
        <v>53</v>
      </c>
      <c r="D17" s="30">
        <v>7.5471698113207548</v>
      </c>
      <c r="E17" s="31">
        <v>1.8867924528301887</v>
      </c>
      <c r="F17" s="31">
        <v>3.7735849056603774</v>
      </c>
      <c r="G17" s="31">
        <v>30.188679245283019</v>
      </c>
      <c r="H17" s="31">
        <v>18.867924528301888</v>
      </c>
      <c r="I17" s="33">
        <v>37.735849056603776</v>
      </c>
    </row>
    <row r="18" spans="2:9">
      <c r="B18" s="28" t="s">
        <v>31</v>
      </c>
      <c r="C18" s="29">
        <v>35</v>
      </c>
      <c r="D18" s="30">
        <v>5.7142857142857144</v>
      </c>
      <c r="E18" s="31"/>
      <c r="F18" s="31"/>
      <c r="G18" s="31">
        <v>22.857142857142858</v>
      </c>
      <c r="H18" s="31">
        <v>34.285714285714285</v>
      </c>
      <c r="I18" s="33">
        <v>37.142857142857146</v>
      </c>
    </row>
    <row r="19" spans="2:9">
      <c r="B19" s="28" t="s">
        <v>32</v>
      </c>
      <c r="C19" s="29">
        <v>14</v>
      </c>
      <c r="D19" s="30">
        <v>7.1428571428571423</v>
      </c>
      <c r="E19" s="31">
        <v>14.285714285714285</v>
      </c>
      <c r="F19" s="31"/>
      <c r="G19" s="31">
        <v>21.428571428571427</v>
      </c>
      <c r="H19" s="31">
        <v>35.714285714285715</v>
      </c>
      <c r="I19" s="33">
        <v>21.428571428571427</v>
      </c>
    </row>
    <row r="20" spans="2:9">
      <c r="B20" s="28" t="s">
        <v>33</v>
      </c>
      <c r="C20" s="29">
        <v>41</v>
      </c>
      <c r="D20" s="30">
        <v>12.195121951219512</v>
      </c>
      <c r="E20" s="31"/>
      <c r="F20" s="31">
        <v>2.4390243902439024</v>
      </c>
      <c r="G20" s="31">
        <v>36.585365853658537</v>
      </c>
      <c r="H20" s="31">
        <v>24.390243902439025</v>
      </c>
      <c r="I20" s="33">
        <v>24.390243902439025</v>
      </c>
    </row>
    <row r="21" spans="2:9" ht="14.25" thickBot="1">
      <c r="B21" s="34" t="s">
        <v>34</v>
      </c>
      <c r="C21" s="35">
        <v>45</v>
      </c>
      <c r="D21" s="36">
        <v>11.111111111111111</v>
      </c>
      <c r="E21" s="37">
        <v>4.4444444444444446</v>
      </c>
      <c r="F21" s="37">
        <v>2.2222222222222223</v>
      </c>
      <c r="G21" s="37">
        <v>24.444444444444443</v>
      </c>
      <c r="H21" s="37">
        <v>31.111111111111111</v>
      </c>
      <c r="I21" s="39">
        <v>26.666666666666668</v>
      </c>
    </row>
    <row r="22" spans="2:9" ht="14.25" thickBot="1">
      <c r="B22" s="16" t="s">
        <v>35</v>
      </c>
      <c r="C22" s="17">
        <f>IF(SUM(C23:C31)=0,"",SUM(C23:C31))</f>
        <v>465</v>
      </c>
      <c r="D22" s="18">
        <f>IF(SUM(D23:D31)=0,"",SUMPRODUCT($C23:$C31, D23:D31)/$C22)</f>
        <v>7.096774193548387</v>
      </c>
      <c r="E22" s="19">
        <f t="shared" ref="E22:I22" si="1">IF(SUM(E23:E31)=0,"",SUMPRODUCT($C23:$C31, E23:E31)/$C22)</f>
        <v>2.5806451612903225</v>
      </c>
      <c r="F22" s="19">
        <f t="shared" si="1"/>
        <v>0.64516129032258063</v>
      </c>
      <c r="G22" s="19">
        <f t="shared" si="1"/>
        <v>21.0752688172043</v>
      </c>
      <c r="H22" s="19">
        <f t="shared" si="1"/>
        <v>24.731182795698924</v>
      </c>
      <c r="I22" s="21">
        <f t="shared" si="1"/>
        <v>43.87096774193548</v>
      </c>
    </row>
    <row r="23" spans="2:9">
      <c r="B23" s="22" t="s">
        <v>36</v>
      </c>
      <c r="C23" s="23">
        <v>49</v>
      </c>
      <c r="D23" s="24">
        <v>4.0816326530612246</v>
      </c>
      <c r="E23" s="25">
        <v>4.0816326530612246</v>
      </c>
      <c r="F23" s="25"/>
      <c r="G23" s="25">
        <v>14.285714285714285</v>
      </c>
      <c r="H23" s="25">
        <v>30.612244897959183</v>
      </c>
      <c r="I23" s="27">
        <v>46.938775510204081</v>
      </c>
    </row>
    <row r="24" spans="2:9">
      <c r="B24" s="28" t="s">
        <v>37</v>
      </c>
      <c r="C24" s="29">
        <v>55</v>
      </c>
      <c r="D24" s="30">
        <v>9.0909090909090917</v>
      </c>
      <c r="E24" s="31">
        <v>1.8181818181818181</v>
      </c>
      <c r="F24" s="31">
        <v>1.8181818181818181</v>
      </c>
      <c r="G24" s="31">
        <v>20</v>
      </c>
      <c r="H24" s="31">
        <v>47.272727272727273</v>
      </c>
      <c r="I24" s="33">
        <v>20</v>
      </c>
    </row>
    <row r="25" spans="2:9">
      <c r="B25" s="28" t="s">
        <v>38</v>
      </c>
      <c r="C25" s="29">
        <v>63</v>
      </c>
      <c r="D25" s="30">
        <v>6.3492063492063489</v>
      </c>
      <c r="E25" s="31"/>
      <c r="F25" s="31"/>
      <c r="G25" s="31">
        <v>19.047619047619047</v>
      </c>
      <c r="H25" s="31">
        <v>15.873015873015872</v>
      </c>
      <c r="I25" s="33">
        <v>58.730158730158735</v>
      </c>
    </row>
    <row r="26" spans="2:9">
      <c r="B26" s="28" t="s">
        <v>39</v>
      </c>
      <c r="C26" s="29">
        <v>103</v>
      </c>
      <c r="D26" s="30">
        <v>7.7669902912621351</v>
      </c>
      <c r="E26" s="31">
        <v>2.912621359223301</v>
      </c>
      <c r="F26" s="31"/>
      <c r="G26" s="31">
        <v>26.21359223300971</v>
      </c>
      <c r="H26" s="31">
        <v>23.300970873786408</v>
      </c>
      <c r="I26" s="33">
        <v>39.805825242718448</v>
      </c>
    </row>
    <row r="27" spans="2:9">
      <c r="B27" s="28" t="s">
        <v>40</v>
      </c>
      <c r="C27" s="29">
        <v>98</v>
      </c>
      <c r="D27" s="30">
        <v>6.1224489795918364</v>
      </c>
      <c r="E27" s="31">
        <v>2.0408163265306123</v>
      </c>
      <c r="F27" s="31">
        <v>1.0204081632653061</v>
      </c>
      <c r="G27" s="31">
        <v>22.448979591836736</v>
      </c>
      <c r="H27" s="31">
        <v>26.530612244897959</v>
      </c>
      <c r="I27" s="33">
        <v>41.836734693877553</v>
      </c>
    </row>
    <row r="28" spans="2:9">
      <c r="B28" s="28" t="s">
        <v>41</v>
      </c>
      <c r="C28" s="29">
        <v>40</v>
      </c>
      <c r="D28" s="30">
        <v>2.5</v>
      </c>
      <c r="E28" s="31">
        <v>2.5</v>
      </c>
      <c r="F28" s="31">
        <v>2.5</v>
      </c>
      <c r="G28" s="31">
        <v>20</v>
      </c>
      <c r="H28" s="31">
        <v>12.5</v>
      </c>
      <c r="I28" s="33">
        <v>60</v>
      </c>
    </row>
    <row r="29" spans="2:9">
      <c r="B29" s="28" t="s">
        <v>42</v>
      </c>
      <c r="C29" s="29">
        <v>11</v>
      </c>
      <c r="D29" s="30">
        <v>18.181818181818183</v>
      </c>
      <c r="E29" s="31">
        <v>9.0909090909090917</v>
      </c>
      <c r="G29" s="31">
        <v>18.181818181818183</v>
      </c>
      <c r="H29" s="31">
        <v>27.27272727272727</v>
      </c>
      <c r="I29" s="33">
        <v>27.27272727272727</v>
      </c>
    </row>
    <row r="30" spans="2:9">
      <c r="B30" s="28" t="s">
        <v>43</v>
      </c>
      <c r="C30" s="29">
        <v>40</v>
      </c>
      <c r="D30" s="30">
        <v>12.5</v>
      </c>
      <c r="E30" s="31">
        <v>5</v>
      </c>
      <c r="F30" s="31"/>
      <c r="G30" s="31">
        <v>17.5</v>
      </c>
      <c r="H30" s="31">
        <v>10</v>
      </c>
      <c r="I30" s="33">
        <v>55.000000000000007</v>
      </c>
    </row>
    <row r="31" spans="2:9" ht="14.25" thickBot="1">
      <c r="B31" s="34" t="s">
        <v>44</v>
      </c>
      <c r="C31" s="35">
        <v>6</v>
      </c>
      <c r="D31" s="36"/>
      <c r="E31" s="37"/>
      <c r="F31" s="37"/>
      <c r="G31" s="37">
        <v>33.333333333333329</v>
      </c>
      <c r="H31" s="37">
        <v>33.333333333333329</v>
      </c>
      <c r="I31" s="39">
        <v>33.333333333333329</v>
      </c>
    </row>
    <row r="32" spans="2:9" ht="14.25" thickBot="1">
      <c r="B32" s="16" t="s">
        <v>45</v>
      </c>
      <c r="C32" s="17">
        <f>IF(SUM(C23:C31,C9:C21)=0,"",SUM(C23:C31,C9:C21))</f>
        <v>815</v>
      </c>
      <c r="D32" s="18">
        <f>IF(SUM(D23:D31,D9:D21)=0,"",(SUMPRODUCT($C9:$C21, D9:D21)+SUMPRODUCT($C23:$C31, D23:D31))/$C32)</f>
        <v>7.2392638036809815</v>
      </c>
      <c r="E32" s="19">
        <f t="shared" ref="E32:I32" si="2">IF(SUM(E23:E31,E9:E21)=0,"",(SUMPRODUCT($C9:$C21, E9:E21)+SUMPRODUCT($C23:$C31, E23:E31))/$C32)</f>
        <v>2.2085889570552149</v>
      </c>
      <c r="F32" s="19">
        <f t="shared" si="2"/>
        <v>0.85889570552147243</v>
      </c>
      <c r="G32" s="19">
        <f t="shared" si="2"/>
        <v>24.907975460122699</v>
      </c>
      <c r="H32" s="19">
        <f t="shared" si="2"/>
        <v>28.098159509202453</v>
      </c>
      <c r="I32" s="21">
        <f t="shared" si="2"/>
        <v>36.687116564417181</v>
      </c>
    </row>
    <row r="33" spans="2:9">
      <c r="B33"/>
      <c r="C33" s="7"/>
      <c r="D33"/>
      <c r="E33"/>
      <c r="F33"/>
      <c r="G33"/>
      <c r="H33"/>
      <c r="I33"/>
    </row>
  </sheetData>
  <phoneticPr fontId="2"/>
  <conditionalFormatting sqref="D8:I32">
    <cfRule type="expression" dxfId="68" priority="152">
      <formula>AND(D8=LARGE($D8:$I8,3),NOT(D8=0))</formula>
    </cfRule>
    <cfRule type="expression" dxfId="67" priority="153">
      <formula>AND(D8=LARGE($D8:$I8,2),NOT(D8=0))</formula>
    </cfRule>
    <cfRule type="expression" dxfId="66" priority="154">
      <formula>AND(D8=LARGE($D8:$I8,1),NOT(D8=0))</formula>
    </cfRule>
  </conditionalFormatting>
  <pageMargins left="0.7" right="0.7" top="0.75" bottom="0.75" header="0.3" footer="0.3"/>
  <pageSetup paperSize="9"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FACE5-8F4D-4712-8230-44D5F754D98C}">
  <sheetPr codeName="Sheet23">
    <pageSetUpPr fitToPage="1"/>
  </sheetPr>
  <dimension ref="B1:L61"/>
  <sheetViews>
    <sheetView zoomScale="80" zoomScaleNormal="80" workbookViewId="0">
      <selection activeCell="I29" sqref="I29"/>
    </sheetView>
  </sheetViews>
  <sheetFormatPr defaultRowHeight="13.5"/>
  <cols>
    <col min="1" max="1" width="9" style="1"/>
    <col min="2" max="2" width="15" style="1" bestFit="1" customWidth="1"/>
    <col min="3" max="16384" width="9" style="1"/>
  </cols>
  <sheetData>
    <row r="1" spans="2:12" ht="24">
      <c r="B1" s="8"/>
    </row>
    <row r="3" spans="2:12" s="75" customFormat="1" ht="21.75" customHeight="1">
      <c r="B3" s="75" t="s">
        <v>214</v>
      </c>
    </row>
    <row r="4" spans="2:12" s="75" customFormat="1" ht="21.75" customHeight="1">
      <c r="B4" s="75" t="s">
        <v>407</v>
      </c>
    </row>
    <row r="5" spans="2:12" s="75" customFormat="1" ht="21.75" customHeight="1">
      <c r="B5" s="75" t="s">
        <v>408</v>
      </c>
    </row>
    <row r="6" spans="2:12" s="75" customFormat="1" ht="21.75" customHeight="1"/>
    <row r="7" spans="2:12" ht="14.25" thickBot="1">
      <c r="L7" s="9" t="s">
        <v>17</v>
      </c>
    </row>
    <row r="8" spans="2:12" ht="27.75" thickBot="1">
      <c r="B8" s="10" t="s">
        <v>247</v>
      </c>
      <c r="C8" s="11" t="s">
        <v>19</v>
      </c>
      <c r="D8" s="12" t="s">
        <v>238</v>
      </c>
      <c r="E8" s="13" t="s">
        <v>239</v>
      </c>
      <c r="F8" s="13" t="s">
        <v>240</v>
      </c>
      <c r="G8" s="13" t="s">
        <v>241</v>
      </c>
      <c r="H8" s="13" t="s">
        <v>242</v>
      </c>
      <c r="I8" s="13" t="s">
        <v>243</v>
      </c>
      <c r="J8" s="13" t="s">
        <v>244</v>
      </c>
      <c r="K8" s="13" t="s">
        <v>245</v>
      </c>
      <c r="L8" s="15" t="s">
        <v>246</v>
      </c>
    </row>
    <row r="9" spans="2:12" ht="14.25" thickBot="1">
      <c r="B9" s="16" t="s">
        <v>21</v>
      </c>
      <c r="C9" s="17">
        <f>IF(SUM(C10:C22)=0,"",SUM(C10:C22))</f>
        <v>307</v>
      </c>
      <c r="D9" s="18">
        <f>IF(SUM(D10:D22)=0,"",SUMPRODUCT($C10:$C22, D10:D22)/$C9)</f>
        <v>25.732899022801302</v>
      </c>
      <c r="E9" s="19">
        <f t="shared" ref="E9:L9" si="0">IF(SUM(E10:E22)=0,"",SUMPRODUCT($C10:$C22, E10:E22)/$C9)</f>
        <v>26.058631921824105</v>
      </c>
      <c r="F9" s="19">
        <f t="shared" si="0"/>
        <v>27.687296416938111</v>
      </c>
      <c r="G9" s="19">
        <f t="shared" si="0"/>
        <v>10.423452768729641</v>
      </c>
      <c r="H9" s="19">
        <f t="shared" si="0"/>
        <v>4.234527687296417</v>
      </c>
      <c r="I9" s="19">
        <f t="shared" si="0"/>
        <v>1.6286644951140066</v>
      </c>
      <c r="J9" s="19">
        <f t="shared" si="0"/>
        <v>2.6058631921824102</v>
      </c>
      <c r="K9" s="19" t="str">
        <f t="shared" si="0"/>
        <v/>
      </c>
      <c r="L9" s="21">
        <f t="shared" si="0"/>
        <v>1.6286644951140066</v>
      </c>
    </row>
    <row r="10" spans="2:12">
      <c r="B10" s="22" t="s">
        <v>22</v>
      </c>
      <c r="C10" s="23">
        <v>21</v>
      </c>
      <c r="D10" s="24">
        <v>42.857142857142854</v>
      </c>
      <c r="E10" s="25">
        <v>28.571428571428569</v>
      </c>
      <c r="F10" s="25">
        <v>23.809523809523807</v>
      </c>
      <c r="G10" s="25">
        <v>4.7619047619047619</v>
      </c>
      <c r="H10" s="25"/>
      <c r="I10" s="25"/>
      <c r="J10" s="25"/>
      <c r="K10" s="25"/>
      <c r="L10" s="27"/>
    </row>
    <row r="11" spans="2:12">
      <c r="B11" s="28" t="s">
        <v>23</v>
      </c>
      <c r="C11" s="29">
        <v>12</v>
      </c>
      <c r="D11" s="30">
        <v>25</v>
      </c>
      <c r="E11" s="31">
        <v>41.666666666666671</v>
      </c>
      <c r="F11" s="31">
        <v>16.666666666666664</v>
      </c>
      <c r="G11" s="31">
        <v>8.3333333333333321</v>
      </c>
      <c r="H11" s="31">
        <v>8.3333333333333321</v>
      </c>
      <c r="I11" s="31"/>
      <c r="J11" s="31"/>
      <c r="K11" s="31"/>
      <c r="L11" s="33"/>
    </row>
    <row r="12" spans="2:12">
      <c r="B12" s="28" t="s">
        <v>24</v>
      </c>
      <c r="C12" s="29">
        <v>7</v>
      </c>
      <c r="D12" s="30">
        <v>28.571428571428569</v>
      </c>
      <c r="E12" s="31">
        <v>28.571428571428569</v>
      </c>
      <c r="F12" s="31">
        <v>14.285714285714285</v>
      </c>
      <c r="G12" s="31"/>
      <c r="H12" s="31">
        <v>14.285714285714285</v>
      </c>
      <c r="I12" s="31">
        <v>14.285714285714285</v>
      </c>
      <c r="J12" s="31"/>
      <c r="K12" s="31"/>
      <c r="L12" s="33"/>
    </row>
    <row r="13" spans="2:12">
      <c r="B13" s="28" t="s">
        <v>25</v>
      </c>
      <c r="C13" s="29">
        <v>42</v>
      </c>
      <c r="D13" s="30">
        <v>28.571428571428569</v>
      </c>
      <c r="E13" s="31">
        <v>26.190476190476193</v>
      </c>
      <c r="F13" s="31">
        <v>28.571428571428569</v>
      </c>
      <c r="G13" s="31">
        <v>11.904761904761903</v>
      </c>
      <c r="H13" s="31">
        <v>2.3809523809523809</v>
      </c>
      <c r="I13" s="31"/>
      <c r="J13" s="31"/>
      <c r="K13" s="31"/>
      <c r="L13" s="33">
        <v>2.3809523809523809</v>
      </c>
    </row>
    <row r="14" spans="2:12">
      <c r="B14" s="28" t="s">
        <v>26</v>
      </c>
      <c r="C14" s="29">
        <v>6</v>
      </c>
      <c r="D14" s="30">
        <v>33.333333333333329</v>
      </c>
      <c r="E14" s="31">
        <v>16.666666666666664</v>
      </c>
      <c r="F14" s="31">
        <v>16.666666666666664</v>
      </c>
      <c r="G14" s="31">
        <v>16.666666666666664</v>
      </c>
      <c r="H14" s="31"/>
      <c r="I14" s="31"/>
      <c r="J14" s="31">
        <v>16.666666666666664</v>
      </c>
      <c r="K14" s="31"/>
      <c r="L14" s="33"/>
    </row>
    <row r="15" spans="2:12">
      <c r="B15" s="28" t="s">
        <v>27</v>
      </c>
      <c r="C15" s="29">
        <v>14</v>
      </c>
      <c r="D15" s="30">
        <v>28.571428571428569</v>
      </c>
      <c r="E15" s="31">
        <v>21.428571428571427</v>
      </c>
      <c r="F15" s="31">
        <v>28.571428571428569</v>
      </c>
      <c r="G15" s="31">
        <v>14.285714285714285</v>
      </c>
      <c r="H15" s="31"/>
      <c r="I15" s="31">
        <v>7.1428571428571423</v>
      </c>
      <c r="J15" s="31"/>
      <c r="K15" s="31"/>
      <c r="L15" s="33"/>
    </row>
    <row r="16" spans="2:12">
      <c r="B16" s="28" t="s">
        <v>28</v>
      </c>
      <c r="C16" s="29">
        <v>16</v>
      </c>
      <c r="D16" s="30">
        <v>18.75</v>
      </c>
      <c r="E16" s="31">
        <v>18.75</v>
      </c>
      <c r="F16" s="31">
        <v>37.5</v>
      </c>
      <c r="G16" s="31">
        <v>18.75</v>
      </c>
      <c r="H16" s="31">
        <v>6.25</v>
      </c>
      <c r="I16" s="31"/>
      <c r="J16" s="31"/>
      <c r="K16" s="31"/>
      <c r="L16" s="33"/>
    </row>
    <row r="17" spans="2:12">
      <c r="B17" s="28" t="s">
        <v>29</v>
      </c>
      <c r="C17" s="29">
        <v>22</v>
      </c>
      <c r="D17" s="30">
        <v>13.636363636363635</v>
      </c>
      <c r="E17" s="31">
        <v>45.454545454545453</v>
      </c>
      <c r="F17" s="31">
        <v>9.0909090909090917</v>
      </c>
      <c r="G17" s="31">
        <v>9.0909090909090917</v>
      </c>
      <c r="H17" s="31">
        <v>13.636363636363635</v>
      </c>
      <c r="I17" s="31">
        <v>4.5454545454545459</v>
      </c>
      <c r="J17" s="31">
        <v>4.5454545454545459</v>
      </c>
      <c r="K17" s="31"/>
      <c r="L17" s="33"/>
    </row>
    <row r="18" spans="2:12">
      <c r="B18" s="28" t="s">
        <v>30</v>
      </c>
      <c r="C18" s="29">
        <v>44</v>
      </c>
      <c r="D18" s="30">
        <v>25</v>
      </c>
      <c r="E18" s="31">
        <v>27.27272727272727</v>
      </c>
      <c r="F18" s="31">
        <v>27.27272727272727</v>
      </c>
      <c r="G18" s="31">
        <v>6.8181818181818175</v>
      </c>
      <c r="H18" s="31">
        <v>2.2727272727272729</v>
      </c>
      <c r="I18" s="31">
        <v>4.5454545454545459</v>
      </c>
      <c r="J18" s="31">
        <v>6.8181818181818175</v>
      </c>
      <c r="K18" s="31"/>
      <c r="L18" s="33"/>
    </row>
    <row r="19" spans="2:12">
      <c r="B19" s="28" t="s">
        <v>31</v>
      </c>
      <c r="C19" s="29">
        <v>33</v>
      </c>
      <c r="D19" s="30">
        <v>33.333333333333329</v>
      </c>
      <c r="E19" s="31">
        <v>24.242424242424242</v>
      </c>
      <c r="F19" s="31">
        <v>21.212121212121211</v>
      </c>
      <c r="G19" s="31">
        <v>12.121212121212121</v>
      </c>
      <c r="H19" s="31">
        <v>6.0606060606060606</v>
      </c>
      <c r="I19" s="31"/>
      <c r="J19" s="31"/>
      <c r="K19" s="31"/>
      <c r="L19" s="33">
        <v>3.0303030303030303</v>
      </c>
    </row>
    <row r="20" spans="2:12">
      <c r="B20" s="28" t="s">
        <v>32</v>
      </c>
      <c r="C20" s="29">
        <v>13</v>
      </c>
      <c r="D20" s="30">
        <v>30.76923076923077</v>
      </c>
      <c r="E20" s="31">
        <v>23.076923076923077</v>
      </c>
      <c r="F20" s="31">
        <v>38.461538461538467</v>
      </c>
      <c r="G20" s="31">
        <v>7.6923076923076925</v>
      </c>
      <c r="H20" s="31"/>
      <c r="I20" s="31"/>
      <c r="J20" s="31"/>
      <c r="K20" s="31"/>
      <c r="L20" s="33"/>
    </row>
    <row r="21" spans="2:12">
      <c r="B21" s="28" t="s">
        <v>33</v>
      </c>
      <c r="C21" s="29">
        <v>36</v>
      </c>
      <c r="D21" s="30">
        <v>13.888888888888889</v>
      </c>
      <c r="E21" s="31">
        <v>22.222222222222221</v>
      </c>
      <c r="F21" s="31">
        <v>27.777777777777779</v>
      </c>
      <c r="G21" s="31">
        <v>19.444444444444446</v>
      </c>
      <c r="H21" s="31">
        <v>8.3333333333333321</v>
      </c>
      <c r="I21" s="31"/>
      <c r="J21" s="31">
        <v>2.7777777777777777</v>
      </c>
      <c r="K21" s="31"/>
      <c r="L21" s="33">
        <v>5.5555555555555554</v>
      </c>
    </row>
    <row r="22" spans="2:12" ht="14.25" thickBot="1">
      <c r="B22" s="34" t="s">
        <v>34</v>
      </c>
      <c r="C22" s="35">
        <v>41</v>
      </c>
      <c r="D22" s="36">
        <v>24.390243902439025</v>
      </c>
      <c r="E22" s="37">
        <v>19.512195121951219</v>
      </c>
      <c r="F22" s="37">
        <v>43.902439024390247</v>
      </c>
      <c r="G22" s="37">
        <v>4.8780487804878048</v>
      </c>
      <c r="H22" s="37"/>
      <c r="I22" s="37"/>
      <c r="J22" s="37">
        <v>4.8780487804878048</v>
      </c>
      <c r="K22" s="37"/>
      <c r="L22" s="39">
        <v>2.4390243902439024</v>
      </c>
    </row>
    <row r="23" spans="2:12" ht="14.25" thickBot="1">
      <c r="B23" s="16" t="s">
        <v>35</v>
      </c>
      <c r="C23" s="17">
        <f>IF(SUM(C24:C32)=0,"",SUM(C24:C32))</f>
        <v>435</v>
      </c>
      <c r="D23" s="18">
        <f>IF(SUM(D24:D32)=0,"",SUMPRODUCT($C24:$C32, D24:D32)/$C23)</f>
        <v>49.885057471264368</v>
      </c>
      <c r="E23" s="19">
        <f t="shared" ref="E23:L23" si="1">IF(SUM(E24:E32)=0,"",SUMPRODUCT($C24:$C32, E24:E32)/$C23)</f>
        <v>20.229885057471265</v>
      </c>
      <c r="F23" s="19">
        <f t="shared" si="1"/>
        <v>13.333333333333334</v>
      </c>
      <c r="G23" s="19">
        <f t="shared" si="1"/>
        <v>3.9080459770114944</v>
      </c>
      <c r="H23" s="19">
        <f t="shared" si="1"/>
        <v>3.9080459770114944</v>
      </c>
      <c r="I23" s="19">
        <f t="shared" si="1"/>
        <v>1.8390804597701149</v>
      </c>
      <c r="J23" s="19">
        <f t="shared" si="1"/>
        <v>1.6091954022988506</v>
      </c>
      <c r="K23" s="19">
        <f t="shared" si="1"/>
        <v>1.3793103448275863</v>
      </c>
      <c r="L23" s="21">
        <f t="shared" si="1"/>
        <v>3.9080459770114944</v>
      </c>
    </row>
    <row r="24" spans="2:12">
      <c r="B24" s="22" t="s">
        <v>36</v>
      </c>
      <c r="C24" s="23">
        <v>47</v>
      </c>
      <c r="D24" s="24">
        <v>46.808510638297875</v>
      </c>
      <c r="E24" s="25">
        <v>8.5106382978723403</v>
      </c>
      <c r="F24" s="25">
        <v>6.3829787234042552</v>
      </c>
      <c r="G24" s="25"/>
      <c r="H24" s="25">
        <v>8.5106382978723403</v>
      </c>
      <c r="I24" s="25">
        <v>2.1276595744680851</v>
      </c>
      <c r="J24" s="25"/>
      <c r="K24" s="25">
        <v>2.1276595744680851</v>
      </c>
      <c r="L24" s="27">
        <v>25.531914893617021</v>
      </c>
    </row>
    <row r="25" spans="2:12">
      <c r="B25" s="28" t="s">
        <v>37</v>
      </c>
      <c r="C25" s="29">
        <v>48</v>
      </c>
      <c r="D25" s="30">
        <v>37.5</v>
      </c>
      <c r="E25" s="31">
        <v>22.916666666666664</v>
      </c>
      <c r="F25" s="31">
        <v>12.5</v>
      </c>
      <c r="G25" s="31">
        <v>4.1666666666666661</v>
      </c>
      <c r="H25" s="31">
        <v>6.25</v>
      </c>
      <c r="I25" s="31">
        <v>4.1666666666666661</v>
      </c>
      <c r="J25" s="31">
        <v>8.3333333333333321</v>
      </c>
      <c r="K25" s="31">
        <v>2.083333333333333</v>
      </c>
      <c r="L25" s="33">
        <v>2.083333333333333</v>
      </c>
    </row>
    <row r="26" spans="2:12">
      <c r="B26" s="28" t="s">
        <v>38</v>
      </c>
      <c r="C26" s="29">
        <v>64</v>
      </c>
      <c r="D26" s="30">
        <v>59.375</v>
      </c>
      <c r="E26" s="31">
        <v>12.5</v>
      </c>
      <c r="F26" s="31">
        <v>15.625</v>
      </c>
      <c r="G26" s="31">
        <v>1.5625</v>
      </c>
      <c r="H26" s="31">
        <v>1.5625</v>
      </c>
      <c r="I26" s="31">
        <v>1.5625</v>
      </c>
      <c r="J26" s="31">
        <v>1.5625</v>
      </c>
      <c r="K26" s="31">
        <v>1.5625</v>
      </c>
      <c r="L26" s="33">
        <v>4.6875</v>
      </c>
    </row>
    <row r="27" spans="2:12">
      <c r="B27" s="28" t="s">
        <v>39</v>
      </c>
      <c r="C27" s="29">
        <v>88</v>
      </c>
      <c r="D27" s="30">
        <v>44.31818181818182</v>
      </c>
      <c r="E27" s="31">
        <v>30.681818181818183</v>
      </c>
      <c r="F27" s="31">
        <v>14.772727272727273</v>
      </c>
      <c r="G27" s="31">
        <v>5.6818181818181817</v>
      </c>
      <c r="H27" s="31">
        <v>2.2727272727272729</v>
      </c>
      <c r="I27" s="31">
        <v>2.2727272727272729</v>
      </c>
      <c r="J27" s="31"/>
      <c r="K27" s="31"/>
      <c r="L27" s="33"/>
    </row>
    <row r="28" spans="2:12">
      <c r="B28" s="28" t="s">
        <v>40</v>
      </c>
      <c r="C28" s="29">
        <v>94</v>
      </c>
      <c r="D28" s="30">
        <v>43.61702127659575</v>
      </c>
      <c r="E28" s="31">
        <v>24.468085106382979</v>
      </c>
      <c r="F28" s="31">
        <v>12.76595744680851</v>
      </c>
      <c r="G28" s="31">
        <v>6.3829787234042552</v>
      </c>
      <c r="H28" s="31">
        <v>5.3191489361702127</v>
      </c>
      <c r="I28" s="31">
        <v>2.1276595744680851</v>
      </c>
      <c r="J28" s="31">
        <v>2.1276595744680851</v>
      </c>
      <c r="K28" s="31">
        <v>2.1276595744680851</v>
      </c>
      <c r="L28" s="33">
        <v>1.0638297872340425</v>
      </c>
    </row>
    <row r="29" spans="2:12">
      <c r="B29" s="28" t="s">
        <v>41</v>
      </c>
      <c r="C29" s="29">
        <v>36</v>
      </c>
      <c r="D29" s="30">
        <v>72.222222222222214</v>
      </c>
      <c r="E29" s="31">
        <v>13.888888888888889</v>
      </c>
      <c r="F29" s="31">
        <v>5.5555555555555554</v>
      </c>
      <c r="G29" s="31">
        <v>2.7777777777777777</v>
      </c>
      <c r="H29" s="31">
        <v>2.7777777777777777</v>
      </c>
      <c r="I29" s="31"/>
      <c r="J29" s="31"/>
      <c r="K29" s="31">
        <v>2.7777777777777777</v>
      </c>
      <c r="L29" s="33"/>
    </row>
    <row r="30" spans="2:12">
      <c r="B30" s="28" t="s">
        <v>42</v>
      </c>
      <c r="C30" s="29">
        <v>10</v>
      </c>
      <c r="D30" s="30">
        <v>50</v>
      </c>
      <c r="E30" s="31">
        <v>10</v>
      </c>
      <c r="F30" s="31">
        <v>30</v>
      </c>
      <c r="G30" s="31">
        <v>10</v>
      </c>
      <c r="H30" s="31"/>
      <c r="I30" s="31"/>
      <c r="J30" s="31"/>
      <c r="K30" s="31"/>
      <c r="L30" s="33"/>
    </row>
    <row r="31" spans="2:12">
      <c r="B31" s="28" t="s">
        <v>43</v>
      </c>
      <c r="C31" s="29">
        <v>42</v>
      </c>
      <c r="D31" s="30">
        <v>59.523809523809526</v>
      </c>
      <c r="E31" s="31">
        <v>16.666666666666664</v>
      </c>
      <c r="F31" s="31">
        <v>19.047619047619047</v>
      </c>
      <c r="G31" s="31">
        <v>2.3809523809523809</v>
      </c>
      <c r="H31" s="31">
        <v>2.3809523809523809</v>
      </c>
      <c r="I31" s="31"/>
      <c r="J31" s="31"/>
      <c r="K31" s="31"/>
      <c r="L31" s="33"/>
    </row>
    <row r="32" spans="2:12" ht="14.25" thickBot="1">
      <c r="B32" s="34" t="s">
        <v>44</v>
      </c>
      <c r="C32" s="35">
        <v>6</v>
      </c>
      <c r="D32" s="36">
        <v>50</v>
      </c>
      <c r="E32" s="37">
        <v>33.333333333333329</v>
      </c>
      <c r="F32" s="37">
        <v>16.666666666666664</v>
      </c>
      <c r="G32" s="37"/>
      <c r="H32" s="37"/>
      <c r="I32" s="37"/>
      <c r="J32" s="37"/>
      <c r="K32" s="37"/>
      <c r="L32" s="39"/>
    </row>
    <row r="33" spans="2:12" ht="14.25" thickBot="1">
      <c r="B33" s="16" t="s">
        <v>45</v>
      </c>
      <c r="C33" s="17">
        <f>IF(SUM(C24:C32,C10:C22)=0,"",SUM(C24:C32,C10:C22))</f>
        <v>742</v>
      </c>
      <c r="D33" s="18">
        <f>IF(SUM(D24:D32,D10:D22)=0,"",(SUMPRODUCT($C10:$C22, D10:D22)+SUMPRODUCT($C24:$C32, D24:D32))/$C33)</f>
        <v>39.892183288409704</v>
      </c>
      <c r="E33" s="19">
        <f t="shared" ref="E33:L33" si="2">IF(SUM(E24:E32,E10:E22)=0,"",(SUMPRODUCT($C10:$C22, E10:E22)+SUMPRODUCT($C24:$C32, E24:E32))/$C33)</f>
        <v>22.641509433962263</v>
      </c>
      <c r="F33" s="19">
        <f t="shared" si="2"/>
        <v>19.272237196765499</v>
      </c>
      <c r="G33" s="19">
        <f t="shared" si="2"/>
        <v>6.6037735849056602</v>
      </c>
      <c r="H33" s="19">
        <f t="shared" si="2"/>
        <v>4.0431266846361185</v>
      </c>
      <c r="I33" s="19">
        <f t="shared" si="2"/>
        <v>1.752021563342318</v>
      </c>
      <c r="J33" s="19">
        <f t="shared" si="2"/>
        <v>2.0215633423180592</v>
      </c>
      <c r="K33" s="19">
        <f t="shared" si="2"/>
        <v>0.80862533692722371</v>
      </c>
      <c r="L33" s="21">
        <f t="shared" si="2"/>
        <v>2.9649595687331538</v>
      </c>
    </row>
    <row r="34" spans="2:12" ht="14.25" thickBot="1">
      <c r="B34"/>
      <c r="C34" s="7"/>
      <c r="D34"/>
      <c r="E34"/>
      <c r="F34"/>
      <c r="G34"/>
      <c r="H34"/>
      <c r="I34"/>
      <c r="J34"/>
      <c r="K34"/>
      <c r="L34"/>
    </row>
    <row r="35" spans="2:12" ht="27.75" thickBot="1">
      <c r="B35" s="10" t="s">
        <v>248</v>
      </c>
      <c r="C35" s="11" t="s">
        <v>19</v>
      </c>
      <c r="D35" s="12" t="s">
        <v>238</v>
      </c>
      <c r="E35" s="13" t="s">
        <v>239</v>
      </c>
      <c r="F35" s="13" t="s">
        <v>240</v>
      </c>
      <c r="G35" s="13" t="s">
        <v>241</v>
      </c>
      <c r="H35" s="13" t="s">
        <v>242</v>
      </c>
      <c r="I35" s="13" t="s">
        <v>243</v>
      </c>
      <c r="J35" s="13" t="s">
        <v>244</v>
      </c>
      <c r="K35" s="13" t="s">
        <v>245</v>
      </c>
      <c r="L35" s="15" t="s">
        <v>246</v>
      </c>
    </row>
    <row r="36" spans="2:12" ht="14.25" thickBot="1">
      <c r="B36" s="16" t="s">
        <v>21</v>
      </c>
      <c r="C36" s="17">
        <f>IF(SUM(C37:C49)=0,"",SUM(C37:C49))</f>
        <v>296</v>
      </c>
      <c r="D36" s="18">
        <f>IF(SUM(D37:D49)=0,"",SUMPRODUCT($C37:$C49, D37:D49)/$C36)</f>
        <v>45.608108108108105</v>
      </c>
      <c r="E36" s="19">
        <f t="shared" ref="E36" si="3">IF(SUM(E37:E49)=0,"",SUMPRODUCT($C37:$C49, E37:E49)/$C36)</f>
        <v>16.554054054054053</v>
      </c>
      <c r="F36" s="19">
        <f t="shared" ref="F36" si="4">IF(SUM(F37:F49)=0,"",SUMPRODUCT($C37:$C49, F37:F49)/$C36)</f>
        <v>14.864864864864865</v>
      </c>
      <c r="G36" s="19">
        <f t="shared" ref="G36" si="5">IF(SUM(G37:G49)=0,"",SUMPRODUCT($C37:$C49, G37:G49)/$C36)</f>
        <v>7.0945945945945947</v>
      </c>
      <c r="H36" s="19">
        <f t="shared" ref="H36" si="6">IF(SUM(H37:H49)=0,"",SUMPRODUCT($C37:$C49, H37:H49)/$C36)</f>
        <v>4.7297297297297298</v>
      </c>
      <c r="I36" s="19">
        <f t="shared" ref="I36" si="7">IF(SUM(I37:I49)=0,"",SUMPRODUCT($C37:$C49, I37:I49)/$C36)</f>
        <v>2.7027027027027026</v>
      </c>
      <c r="J36" s="19">
        <f t="shared" ref="J36" si="8">IF(SUM(J37:J49)=0,"",SUMPRODUCT($C37:$C49, J37:J49)/$C36)</f>
        <v>2.7027027027027026</v>
      </c>
      <c r="K36" s="19">
        <f t="shared" ref="K36" si="9">IF(SUM(K37:K49)=0,"",SUMPRODUCT($C37:$C49, K37:K49)/$C36)</f>
        <v>2.3648648648648649</v>
      </c>
      <c r="L36" s="21">
        <f t="shared" ref="L36" si="10">IF(SUM(L37:L49)=0,"",SUMPRODUCT($C37:$C49, L37:L49)/$C36)</f>
        <v>3.3783783783783785</v>
      </c>
    </row>
    <row r="37" spans="2:12">
      <c r="B37" s="22" t="s">
        <v>22</v>
      </c>
      <c r="C37" s="23">
        <v>20</v>
      </c>
      <c r="D37" s="24">
        <v>55.000000000000007</v>
      </c>
      <c r="E37" s="25">
        <v>40</v>
      </c>
      <c r="F37" s="25">
        <v>5</v>
      </c>
      <c r="G37" s="25"/>
      <c r="H37" s="25"/>
      <c r="I37" s="25"/>
      <c r="J37" s="25"/>
      <c r="K37" s="25"/>
      <c r="L37" s="27"/>
    </row>
    <row r="38" spans="2:12">
      <c r="B38" s="28" t="s">
        <v>23</v>
      </c>
      <c r="C38" s="29">
        <v>11</v>
      </c>
      <c r="D38" s="30">
        <v>36.363636363636367</v>
      </c>
      <c r="E38" s="31">
        <v>27.27272727272727</v>
      </c>
      <c r="F38" s="31"/>
      <c r="G38" s="31">
        <v>9.0909090909090917</v>
      </c>
      <c r="H38" s="31"/>
      <c r="I38" s="31">
        <v>18.181818181818183</v>
      </c>
      <c r="J38" s="31">
        <v>9.0909090909090917</v>
      </c>
      <c r="K38" s="31"/>
      <c r="L38" s="33"/>
    </row>
    <row r="39" spans="2:12">
      <c r="B39" s="28" t="s">
        <v>24</v>
      </c>
      <c r="C39" s="29">
        <v>6</v>
      </c>
      <c r="D39" s="30">
        <v>50</v>
      </c>
      <c r="E39" s="31">
        <v>16.666666666666664</v>
      </c>
      <c r="F39" s="31">
        <v>16.666666666666664</v>
      </c>
      <c r="G39" s="31"/>
      <c r="H39" s="31">
        <v>16.666666666666664</v>
      </c>
      <c r="I39" s="31"/>
      <c r="J39" s="31"/>
      <c r="K39" s="31"/>
      <c r="L39" s="33"/>
    </row>
    <row r="40" spans="2:12">
      <c r="B40" s="28" t="s">
        <v>25</v>
      </c>
      <c r="C40" s="29">
        <v>42</v>
      </c>
      <c r="D40" s="30">
        <v>42.857142857142854</v>
      </c>
      <c r="E40" s="31">
        <v>21.428571428571427</v>
      </c>
      <c r="F40" s="31">
        <v>16.666666666666664</v>
      </c>
      <c r="G40" s="31">
        <v>9.5238095238095237</v>
      </c>
      <c r="H40" s="31">
        <v>4.7619047619047619</v>
      </c>
      <c r="I40" s="31"/>
      <c r="J40" s="31"/>
      <c r="K40" s="31"/>
      <c r="L40" s="33">
        <v>4.7619047619047619</v>
      </c>
    </row>
    <row r="41" spans="2:12">
      <c r="B41" s="28" t="s">
        <v>26</v>
      </c>
      <c r="C41" s="29">
        <v>4</v>
      </c>
      <c r="D41" s="30">
        <v>75</v>
      </c>
      <c r="E41" s="31"/>
      <c r="F41" s="31"/>
      <c r="G41" s="31"/>
      <c r="H41" s="31"/>
      <c r="I41" s="31"/>
      <c r="J41" s="31">
        <v>25</v>
      </c>
      <c r="K41" s="31"/>
      <c r="L41" s="33"/>
    </row>
    <row r="42" spans="2:12">
      <c r="B42" s="28" t="s">
        <v>27</v>
      </c>
      <c r="C42" s="29">
        <v>14</v>
      </c>
      <c r="D42" s="30">
        <v>35.714285714285715</v>
      </c>
      <c r="E42" s="31">
        <v>7.1428571428571423</v>
      </c>
      <c r="F42" s="31">
        <v>14.285714285714285</v>
      </c>
      <c r="G42" s="31">
        <v>21.428571428571427</v>
      </c>
      <c r="H42" s="31"/>
      <c r="I42" s="31">
        <v>7.1428571428571423</v>
      </c>
      <c r="J42" s="31"/>
      <c r="K42" s="31">
        <v>7.1428571428571423</v>
      </c>
      <c r="L42" s="33">
        <v>7.1428571428571423</v>
      </c>
    </row>
    <row r="43" spans="2:12">
      <c r="B43" s="28" t="s">
        <v>28</v>
      </c>
      <c r="C43" s="29">
        <v>16</v>
      </c>
      <c r="D43" s="30">
        <v>50</v>
      </c>
      <c r="E43" s="31"/>
      <c r="F43" s="31">
        <v>18.75</v>
      </c>
      <c r="G43" s="31">
        <v>12.5</v>
      </c>
      <c r="H43" s="31">
        <v>12.5</v>
      </c>
      <c r="I43" s="31"/>
      <c r="J43" s="31">
        <v>6.25</v>
      </c>
      <c r="K43" s="31"/>
      <c r="L43" s="33"/>
    </row>
    <row r="44" spans="2:12">
      <c r="B44" s="28" t="s">
        <v>29</v>
      </c>
      <c r="C44" s="29">
        <v>21</v>
      </c>
      <c r="D44" s="30">
        <v>47.619047619047613</v>
      </c>
      <c r="E44" s="31">
        <v>19.047619047619047</v>
      </c>
      <c r="F44" s="31">
        <v>9.5238095238095237</v>
      </c>
      <c r="G44" s="31">
        <v>14.285714285714285</v>
      </c>
      <c r="H44" s="31"/>
      <c r="I44" s="31">
        <v>4.7619047619047619</v>
      </c>
      <c r="J44" s="31">
        <v>4.7619047619047619</v>
      </c>
      <c r="K44" s="31"/>
      <c r="L44" s="33"/>
    </row>
    <row r="45" spans="2:12">
      <c r="B45" s="28" t="s">
        <v>30</v>
      </c>
      <c r="C45" s="29">
        <v>46</v>
      </c>
      <c r="D45" s="30">
        <v>36.95652173913043</v>
      </c>
      <c r="E45" s="31">
        <v>15.217391304347828</v>
      </c>
      <c r="F45" s="31">
        <v>10.869565217391305</v>
      </c>
      <c r="G45" s="31">
        <v>6.5217391304347823</v>
      </c>
      <c r="H45" s="31">
        <v>10.869565217391305</v>
      </c>
      <c r="I45" s="31">
        <v>8.695652173913043</v>
      </c>
      <c r="J45" s="31">
        <v>6.5217391304347823</v>
      </c>
      <c r="K45" s="31">
        <v>2.1739130434782608</v>
      </c>
      <c r="L45" s="33">
        <v>2.1739130434782608</v>
      </c>
    </row>
    <row r="46" spans="2:12">
      <c r="B46" s="28" t="s">
        <v>31</v>
      </c>
      <c r="C46" s="29">
        <v>30</v>
      </c>
      <c r="D46" s="30">
        <v>46.666666666666664</v>
      </c>
      <c r="E46" s="31">
        <v>16.666666666666664</v>
      </c>
      <c r="F46" s="31">
        <v>16.666666666666664</v>
      </c>
      <c r="G46" s="31">
        <v>10</v>
      </c>
      <c r="H46" s="31"/>
      <c r="I46" s="31"/>
      <c r="J46" s="31"/>
      <c r="K46" s="31">
        <v>3.3333333333333335</v>
      </c>
      <c r="L46" s="33">
        <v>6.666666666666667</v>
      </c>
    </row>
    <row r="47" spans="2:12">
      <c r="B47" s="28" t="s">
        <v>32</v>
      </c>
      <c r="C47" s="29">
        <v>13</v>
      </c>
      <c r="D47" s="30">
        <v>38.461538461538467</v>
      </c>
      <c r="E47" s="31">
        <v>23.076923076923077</v>
      </c>
      <c r="F47" s="31">
        <v>30.76923076923077</v>
      </c>
      <c r="G47" s="31">
        <v>7.6923076923076925</v>
      </c>
      <c r="H47" s="31"/>
      <c r="I47" s="31"/>
      <c r="J47" s="31"/>
      <c r="K47" s="31"/>
      <c r="L47" s="33"/>
    </row>
    <row r="48" spans="2:12">
      <c r="B48" s="28" t="s">
        <v>33</v>
      </c>
      <c r="C48" s="29">
        <v>33</v>
      </c>
      <c r="D48" s="30">
        <v>45.454545454545453</v>
      </c>
      <c r="E48" s="31">
        <v>15.151515151515152</v>
      </c>
      <c r="F48" s="31">
        <v>9.0909090909090917</v>
      </c>
      <c r="G48" s="31">
        <v>3.0303030303030303</v>
      </c>
      <c r="H48" s="31">
        <v>3.0303030303030303</v>
      </c>
      <c r="I48" s="31"/>
      <c r="J48" s="31">
        <v>3.0303030303030303</v>
      </c>
      <c r="K48" s="31">
        <v>12.121212121212121</v>
      </c>
      <c r="L48" s="33">
        <v>9.0909090909090917</v>
      </c>
    </row>
    <row r="49" spans="2:12" ht="14.25" thickBot="1">
      <c r="B49" s="34" t="s">
        <v>34</v>
      </c>
      <c r="C49" s="35">
        <v>40</v>
      </c>
      <c r="D49" s="36">
        <v>55.000000000000007</v>
      </c>
      <c r="E49" s="37">
        <v>7.5</v>
      </c>
      <c r="F49" s="37">
        <v>27.500000000000004</v>
      </c>
      <c r="G49" s="37"/>
      <c r="H49" s="37">
        <v>7.5</v>
      </c>
      <c r="I49" s="37"/>
      <c r="J49" s="37"/>
      <c r="K49" s="37"/>
      <c r="L49" s="39">
        <v>2.5</v>
      </c>
    </row>
    <row r="50" spans="2:12" ht="14.25" thickBot="1">
      <c r="B50" s="16" t="s">
        <v>35</v>
      </c>
      <c r="C50" s="17">
        <f>IF(SUM(C51:C59)=0,"",SUM(C51:C59))</f>
        <v>404</v>
      </c>
      <c r="D50" s="18">
        <f>IF(SUM(D51:D59)=0,"",SUMPRODUCT($C51:$C59, D51:D59)/$C50)</f>
        <v>80.198019801980195</v>
      </c>
      <c r="E50" s="19">
        <f t="shared" ref="E50" si="11">IF(SUM(E51:E59)=0,"",SUMPRODUCT($C51:$C59, E51:E59)/$C50)</f>
        <v>9.4059405940594054</v>
      </c>
      <c r="F50" s="19">
        <f t="shared" ref="F50" si="12">IF(SUM(F51:F59)=0,"",SUMPRODUCT($C51:$C59, F51:F59)/$C50)</f>
        <v>3.9603960396039604</v>
      </c>
      <c r="G50" s="19">
        <f t="shared" ref="G50" si="13">IF(SUM(G51:G59)=0,"",SUMPRODUCT($C51:$C59, G51:G59)/$C50)</f>
        <v>1.9801980198019802</v>
      </c>
      <c r="H50" s="19">
        <f t="shared" ref="H50" si="14">IF(SUM(H51:H59)=0,"",SUMPRODUCT($C51:$C59, H51:H59)/$C50)</f>
        <v>0.99009900990098998</v>
      </c>
      <c r="I50" s="19">
        <f t="shared" ref="I50" si="15">IF(SUM(I51:I59)=0,"",SUMPRODUCT($C51:$C59, I51:I59)/$C50)</f>
        <v>0.74257425742574257</v>
      </c>
      <c r="J50" s="19">
        <f t="shared" ref="J50" si="16">IF(SUM(J51:J59)=0,"",SUMPRODUCT($C51:$C59, J51:J59)/$C50)</f>
        <v>0.24752475247524749</v>
      </c>
      <c r="K50" s="19">
        <f t="shared" ref="K50" si="17">IF(SUM(K51:K59)=0,"",SUMPRODUCT($C51:$C59, K51:K59)/$C50)</f>
        <v>0.74257425742574257</v>
      </c>
      <c r="L50" s="21">
        <f t="shared" ref="L50" si="18">IF(SUM(L51:L59)=0,"",SUMPRODUCT($C51:$C59, L51:L59)/$C50)</f>
        <v>1.7326732673267327</v>
      </c>
    </row>
    <row r="51" spans="2:12">
      <c r="B51" s="22" t="s">
        <v>36</v>
      </c>
      <c r="C51" s="23">
        <v>43</v>
      </c>
      <c r="D51" s="24">
        <v>67.441860465116278</v>
      </c>
      <c r="E51" s="25">
        <v>11.627906976744185</v>
      </c>
      <c r="F51" s="25">
        <v>2.3255813953488373</v>
      </c>
      <c r="G51" s="25">
        <v>4.6511627906976747</v>
      </c>
      <c r="H51" s="25"/>
      <c r="I51" s="25"/>
      <c r="J51" s="25"/>
      <c r="K51" s="25">
        <v>4.6511627906976747</v>
      </c>
      <c r="L51" s="27">
        <v>9.3023255813953494</v>
      </c>
    </row>
    <row r="52" spans="2:12">
      <c r="B52" s="28" t="s">
        <v>37</v>
      </c>
      <c r="C52" s="29">
        <v>48</v>
      </c>
      <c r="D52" s="30">
        <v>41.666666666666671</v>
      </c>
      <c r="E52" s="31">
        <v>18.75</v>
      </c>
      <c r="F52" s="31">
        <v>12.5</v>
      </c>
      <c r="G52" s="31">
        <v>6.25</v>
      </c>
      <c r="H52" s="31">
        <v>8.3333333333333321</v>
      </c>
      <c r="I52" s="31">
        <v>6.25</v>
      </c>
      <c r="J52" s="31">
        <v>2.083333333333333</v>
      </c>
      <c r="K52" s="31">
        <v>2.083333333333333</v>
      </c>
      <c r="L52" s="33">
        <v>2.083333333333333</v>
      </c>
    </row>
    <row r="53" spans="2:12">
      <c r="B53" s="28" t="s">
        <v>38</v>
      </c>
      <c r="C53" s="29">
        <v>60</v>
      </c>
      <c r="D53" s="30">
        <v>93.333333333333329</v>
      </c>
      <c r="E53" s="31">
        <v>3.3333333333333335</v>
      </c>
      <c r="F53" s="31">
        <v>3.3333333333333335</v>
      </c>
      <c r="G53" s="31"/>
      <c r="H53" s="31"/>
      <c r="I53" s="31"/>
      <c r="J53" s="31"/>
      <c r="K53" s="31"/>
      <c r="L53" s="33"/>
    </row>
    <row r="54" spans="2:12">
      <c r="B54" s="28" t="s">
        <v>39</v>
      </c>
      <c r="C54" s="29">
        <v>82</v>
      </c>
      <c r="D54" s="30">
        <v>86.58536585365853</v>
      </c>
      <c r="E54" s="31">
        <v>10.975609756097562</v>
      </c>
      <c r="F54" s="31">
        <v>2.4390243902439024</v>
      </c>
      <c r="G54" s="31"/>
      <c r="H54" s="31"/>
      <c r="I54" s="31"/>
      <c r="J54" s="31"/>
      <c r="K54" s="31"/>
      <c r="L54" s="33"/>
    </row>
    <row r="55" spans="2:12">
      <c r="B55" s="28" t="s">
        <v>40</v>
      </c>
      <c r="C55" s="29">
        <v>82</v>
      </c>
      <c r="D55" s="30">
        <v>90.243902439024396</v>
      </c>
      <c r="E55" s="31">
        <v>6.0975609756097562</v>
      </c>
      <c r="F55" s="31"/>
      <c r="G55" s="31">
        <v>1.2195121951219512</v>
      </c>
      <c r="H55" s="31"/>
      <c r="I55" s="31"/>
      <c r="J55" s="31"/>
      <c r="K55" s="31"/>
      <c r="L55" s="33">
        <v>2.4390243902439024</v>
      </c>
    </row>
    <row r="56" spans="2:12">
      <c r="B56" s="28" t="s">
        <v>41</v>
      </c>
      <c r="C56" s="29">
        <v>34</v>
      </c>
      <c r="D56" s="30">
        <v>91.17647058823529</v>
      </c>
      <c r="E56" s="31">
        <v>2.9411764705882351</v>
      </c>
      <c r="F56" s="31">
        <v>2.9411764705882351</v>
      </c>
      <c r="G56" s="31">
        <v>2.9411764705882351</v>
      </c>
      <c r="H56" s="31"/>
      <c r="I56" s="31"/>
      <c r="J56" s="31"/>
      <c r="K56" s="31"/>
      <c r="L56" s="33"/>
    </row>
    <row r="57" spans="2:12">
      <c r="B57" s="28" t="s">
        <v>42</v>
      </c>
      <c r="C57" s="29">
        <v>9</v>
      </c>
      <c r="D57" s="30">
        <v>55.555555555555557</v>
      </c>
      <c r="E57" s="31">
        <v>33.333333333333329</v>
      </c>
      <c r="F57" s="31">
        <v>11.111111111111111</v>
      </c>
      <c r="G57" s="31"/>
      <c r="H57" s="31"/>
      <c r="I57" s="31"/>
      <c r="J57" s="31"/>
      <c r="K57" s="31"/>
      <c r="L57" s="33"/>
    </row>
    <row r="58" spans="2:12">
      <c r="B58" s="28" t="s">
        <v>43</v>
      </c>
      <c r="C58" s="29">
        <v>40</v>
      </c>
      <c r="D58" s="30">
        <v>87.5</v>
      </c>
      <c r="E58" s="31">
        <v>5</v>
      </c>
      <c r="F58" s="31">
        <v>5</v>
      </c>
      <c r="G58" s="31">
        <v>2.5</v>
      </c>
      <c r="H58" s="31"/>
      <c r="I58" s="31"/>
      <c r="J58" s="31"/>
      <c r="K58" s="31"/>
      <c r="L58" s="33"/>
    </row>
    <row r="59" spans="2:12" ht="14.25" thickBot="1">
      <c r="B59" s="34" t="s">
        <v>44</v>
      </c>
      <c r="C59" s="35">
        <v>6</v>
      </c>
      <c r="D59" s="36">
        <v>50</v>
      </c>
      <c r="E59" s="37">
        <v>33.333333333333329</v>
      </c>
      <c r="F59" s="37">
        <v>16.666666666666664</v>
      </c>
      <c r="G59" s="37"/>
      <c r="H59" s="37"/>
      <c r="I59" s="37"/>
      <c r="J59" s="37"/>
      <c r="K59" s="37"/>
      <c r="L59" s="39"/>
    </row>
    <row r="60" spans="2:12" ht="14.25" thickBot="1">
      <c r="B60" s="16" t="s">
        <v>45</v>
      </c>
      <c r="C60" s="17">
        <f>IF(SUM(C51:C59,C37:C49)=0,"",SUM(C51:C59,C37:C49))</f>
        <v>700</v>
      </c>
      <c r="D60" s="18">
        <f>IF(SUM(D51:D59,D37:D49)=0,"",(SUMPRODUCT($C37:$C49, D37:D49)+SUMPRODUCT($C51:$C59, D51:D59))/$C60)</f>
        <v>65.571428571428569</v>
      </c>
      <c r="E60" s="19">
        <f t="shared" ref="E60" si="19">IF(SUM(E51:E59,E37:E49)=0,"",(SUMPRODUCT($C37:$C49, E37:E49)+SUMPRODUCT($C51:$C59, E51:E59))/$C60)</f>
        <v>12.428571428571429</v>
      </c>
      <c r="F60" s="19">
        <f t="shared" ref="F60" si="20">IF(SUM(F51:F59,F37:F49)=0,"",(SUMPRODUCT($C37:$C49, F37:F49)+SUMPRODUCT($C51:$C59, F51:F59))/$C60)</f>
        <v>8.5714285714285712</v>
      </c>
      <c r="G60" s="19">
        <f t="shared" ref="G60" si="21">IF(SUM(G51:G59,G37:G49)=0,"",(SUMPRODUCT($C37:$C49, G37:G49)+SUMPRODUCT($C51:$C59, G51:G59))/$C60)</f>
        <v>4.1428571428571432</v>
      </c>
      <c r="H60" s="19">
        <f t="shared" ref="H60" si="22">IF(SUM(H51:H59,H37:H49)=0,"",(SUMPRODUCT($C37:$C49, H37:H49)+SUMPRODUCT($C51:$C59, H51:H59))/$C60)</f>
        <v>2.5714285714285716</v>
      </c>
      <c r="I60" s="19">
        <f t="shared" ref="I60" si="23">IF(SUM(I51:I59,I37:I49)=0,"",(SUMPRODUCT($C37:$C49, I37:I49)+SUMPRODUCT($C51:$C59, I51:I59))/$C60)</f>
        <v>1.5714285714285714</v>
      </c>
      <c r="J60" s="19">
        <f t="shared" ref="J60" si="24">IF(SUM(J51:J59,J37:J49)=0,"",(SUMPRODUCT($C37:$C49, J37:J49)+SUMPRODUCT($C51:$C59, J51:J59))/$C60)</f>
        <v>1.2857142857142858</v>
      </c>
      <c r="K60" s="19">
        <f t="shared" ref="K60" si="25">IF(SUM(K51:K59,K37:K49)=0,"",(SUMPRODUCT($C37:$C49, K37:K49)+SUMPRODUCT($C51:$C59, K51:K59))/$C60)</f>
        <v>1.4285714285714286</v>
      </c>
      <c r="L60" s="21">
        <f t="shared" ref="L60" si="26">IF(SUM(L51:L59,L37:L49)=0,"",(SUMPRODUCT($C37:$C49, L37:L49)+SUMPRODUCT($C51:$C59, L51:L59))/$C60)</f>
        <v>2.4285714285714284</v>
      </c>
    </row>
    <row r="61" spans="2:12">
      <c r="B61"/>
      <c r="C61" s="7"/>
      <c r="D61"/>
      <c r="E61"/>
      <c r="F61"/>
      <c r="G61"/>
      <c r="H61"/>
      <c r="I61"/>
      <c r="J61"/>
      <c r="K61"/>
      <c r="L61"/>
    </row>
  </sheetData>
  <phoneticPr fontId="2"/>
  <conditionalFormatting sqref="D9:L33">
    <cfRule type="expression" dxfId="65" priority="152">
      <formula>AND(D9=LARGE($D9:$L9,3),NOT(D9=0))</formula>
    </cfRule>
    <cfRule type="expression" dxfId="64" priority="153">
      <formula>AND(D9=LARGE($D9:$L9,2),NOT(D9=0))</formula>
    </cfRule>
    <cfRule type="expression" dxfId="63" priority="154">
      <formula>AND(D9=LARGE($D9:$L9,1),NOT(D9=0))</formula>
    </cfRule>
  </conditionalFormatting>
  <conditionalFormatting sqref="D36:L60">
    <cfRule type="expression" dxfId="62" priority="1">
      <formula>AND(D36=LARGE($D36:$L36,3),NOT(D36=0))</formula>
    </cfRule>
    <cfRule type="expression" dxfId="61" priority="2">
      <formula>AND(D36=LARGE($D36:$L36,2),NOT(D36=0))</formula>
    </cfRule>
    <cfRule type="expression" dxfId="60" priority="3">
      <formula>AND(D36=LARGE($D36:$L36,1),NOT(D36=0))</formula>
    </cfRule>
  </conditionalFormatting>
  <pageMargins left="0.7" right="0.7" top="0.75" bottom="0.75" header="0.3" footer="0.3"/>
  <pageSetup paperSize="9" scale="83"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CBA11-F010-4819-9D41-94EBDC77312C}">
  <sheetPr codeName="Sheet24">
    <pageSetUpPr fitToPage="1"/>
  </sheetPr>
  <dimension ref="B1:M61"/>
  <sheetViews>
    <sheetView zoomScale="80" zoomScaleNormal="80" workbookViewId="0">
      <selection activeCell="I29" sqref="I29"/>
    </sheetView>
  </sheetViews>
  <sheetFormatPr defaultRowHeight="13.5"/>
  <cols>
    <col min="1" max="1" width="9" style="1"/>
    <col min="2" max="2" width="15" style="1" bestFit="1" customWidth="1"/>
    <col min="3" max="16384" width="9" style="1"/>
  </cols>
  <sheetData>
    <row r="1" spans="2:13" ht="24">
      <c r="B1" s="8"/>
    </row>
    <row r="3" spans="2:13" s="75" customFormat="1" ht="21.75" customHeight="1">
      <c r="B3" s="75" t="s">
        <v>214</v>
      </c>
    </row>
    <row r="4" spans="2:13" s="75" customFormat="1" ht="21.75" customHeight="1">
      <c r="B4" s="75" t="s">
        <v>409</v>
      </c>
    </row>
    <row r="5" spans="2:13" s="75" customFormat="1" ht="21.75" customHeight="1">
      <c r="J5" s="75" t="s">
        <v>392</v>
      </c>
    </row>
    <row r="6" spans="2:13" s="75" customFormat="1" ht="21.75" customHeight="1"/>
    <row r="7" spans="2:13" ht="14.25" thickBot="1">
      <c r="M7" s="9" t="s">
        <v>17</v>
      </c>
    </row>
    <row r="8" spans="2:13" ht="27.75" thickBot="1">
      <c r="B8" s="10" t="s">
        <v>258</v>
      </c>
      <c r="C8" s="11" t="s">
        <v>19</v>
      </c>
      <c r="D8" s="12" t="s">
        <v>249</v>
      </c>
      <c r="E8" s="13" t="s">
        <v>250</v>
      </c>
      <c r="F8" s="13" t="s">
        <v>251</v>
      </c>
      <c r="G8" s="13" t="s">
        <v>252</v>
      </c>
      <c r="H8" s="13" t="s">
        <v>253</v>
      </c>
      <c r="I8" s="13" t="s">
        <v>254</v>
      </c>
      <c r="J8" s="13" t="s">
        <v>255</v>
      </c>
      <c r="K8" s="13" t="s">
        <v>256</v>
      </c>
      <c r="L8" s="14" t="s">
        <v>257</v>
      </c>
      <c r="M8" s="15" t="s">
        <v>94</v>
      </c>
    </row>
    <row r="9" spans="2:13" ht="14.25" thickBot="1">
      <c r="B9" s="16" t="s">
        <v>21</v>
      </c>
      <c r="C9" s="17">
        <f>IF(SUM(C10:C22)=0,"",SUM(C10:C22))</f>
        <v>303</v>
      </c>
      <c r="D9" s="18">
        <v>81.848184818481855</v>
      </c>
      <c r="E9" s="19">
        <v>37.623762376237622</v>
      </c>
      <c r="F9" s="19">
        <v>16.831683168316832</v>
      </c>
      <c r="G9" s="19">
        <v>6.6006600660065997</v>
      </c>
      <c r="H9" s="19">
        <v>1.9801980198019802</v>
      </c>
      <c r="I9" s="19">
        <v>0.99009900990099009</v>
      </c>
      <c r="J9" s="19">
        <v>17.491749174917494</v>
      </c>
      <c r="K9" s="19">
        <v>7.2607260726072615</v>
      </c>
      <c r="L9" s="20">
        <v>0.33003300330033003</v>
      </c>
      <c r="M9" s="21">
        <v>4.6204620462046204</v>
      </c>
    </row>
    <row r="10" spans="2:13">
      <c r="B10" s="22" t="s">
        <v>22</v>
      </c>
      <c r="C10" s="23">
        <v>20</v>
      </c>
      <c r="D10" s="24">
        <v>90</v>
      </c>
      <c r="E10" s="25">
        <v>40</v>
      </c>
      <c r="F10" s="25">
        <v>5</v>
      </c>
      <c r="G10" s="25"/>
      <c r="H10" s="25"/>
      <c r="I10" s="25"/>
      <c r="J10" s="25">
        <v>20</v>
      </c>
      <c r="K10" s="25">
        <v>15</v>
      </c>
      <c r="L10" s="26"/>
      <c r="M10" s="27">
        <v>5</v>
      </c>
    </row>
    <row r="11" spans="2:13">
      <c r="B11" s="28" t="s">
        <v>23</v>
      </c>
      <c r="C11" s="29">
        <v>11</v>
      </c>
      <c r="D11" s="30">
        <v>72.727272727272734</v>
      </c>
      <c r="E11" s="31">
        <v>54.54545454545454</v>
      </c>
      <c r="F11" s="31"/>
      <c r="G11" s="31"/>
      <c r="H11" s="31"/>
      <c r="I11" s="31"/>
      <c r="J11" s="31">
        <v>45.454545454545453</v>
      </c>
      <c r="K11" s="31"/>
      <c r="L11" s="32"/>
      <c r="M11" s="33"/>
    </row>
    <row r="12" spans="2:13">
      <c r="B12" s="28" t="s">
        <v>24</v>
      </c>
      <c r="C12" s="29">
        <v>7</v>
      </c>
      <c r="D12" s="30">
        <v>100</v>
      </c>
      <c r="E12" s="31">
        <v>71.428571428571431</v>
      </c>
      <c r="F12" s="31"/>
      <c r="G12" s="31">
        <v>14.285714285714285</v>
      </c>
      <c r="H12" s="31"/>
      <c r="I12" s="31"/>
      <c r="J12" s="31">
        <v>14.285714285714285</v>
      </c>
      <c r="K12" s="31">
        <v>14.285714285714285</v>
      </c>
      <c r="L12" s="32"/>
      <c r="M12" s="33"/>
    </row>
    <row r="13" spans="2:13">
      <c r="B13" s="28" t="s">
        <v>25</v>
      </c>
      <c r="C13" s="29">
        <v>48</v>
      </c>
      <c r="D13" s="30">
        <v>72.916666666666657</v>
      </c>
      <c r="E13" s="31">
        <v>37.5</v>
      </c>
      <c r="F13" s="31">
        <v>12.5</v>
      </c>
      <c r="G13" s="31">
        <v>8.3333333333333321</v>
      </c>
      <c r="H13" s="31"/>
      <c r="I13" s="31"/>
      <c r="J13" s="31">
        <v>27.083333333333332</v>
      </c>
      <c r="K13" s="31">
        <v>14.583333333333334</v>
      </c>
      <c r="L13" s="32"/>
      <c r="M13" s="33">
        <v>10.416666666666668</v>
      </c>
    </row>
    <row r="14" spans="2:13">
      <c r="B14" s="28" t="s">
        <v>26</v>
      </c>
      <c r="C14" s="29">
        <v>4</v>
      </c>
      <c r="D14" s="30">
        <v>75</v>
      </c>
      <c r="E14" s="31"/>
      <c r="F14" s="31">
        <v>50</v>
      </c>
      <c r="G14" s="31">
        <v>50</v>
      </c>
      <c r="H14" s="31">
        <v>50</v>
      </c>
      <c r="I14" s="31">
        <v>25</v>
      </c>
      <c r="J14" s="31"/>
      <c r="K14" s="31"/>
      <c r="L14" s="32"/>
      <c r="M14" s="33"/>
    </row>
    <row r="15" spans="2:13">
      <c r="B15" s="28" t="s">
        <v>27</v>
      </c>
      <c r="C15" s="29">
        <v>12</v>
      </c>
      <c r="D15" s="30">
        <v>83.333333333333343</v>
      </c>
      <c r="E15" s="31">
        <v>25</v>
      </c>
      <c r="F15" s="31"/>
      <c r="G15" s="31"/>
      <c r="H15" s="31"/>
      <c r="I15" s="31">
        <v>16.666666666666664</v>
      </c>
      <c r="J15" s="31">
        <v>41.666666666666671</v>
      </c>
      <c r="K15" s="31"/>
      <c r="L15" s="32"/>
      <c r="M15" s="33">
        <v>8.3333333333333321</v>
      </c>
    </row>
    <row r="16" spans="2:13">
      <c r="B16" s="28" t="s">
        <v>28</v>
      </c>
      <c r="C16" s="29">
        <v>16</v>
      </c>
      <c r="D16" s="30">
        <v>75</v>
      </c>
      <c r="E16" s="31">
        <v>31.25</v>
      </c>
      <c r="F16" s="31">
        <v>6.25</v>
      </c>
      <c r="G16" s="31"/>
      <c r="H16" s="31"/>
      <c r="I16" s="31"/>
      <c r="J16" s="31">
        <v>25</v>
      </c>
      <c r="K16" s="31">
        <v>31.25</v>
      </c>
      <c r="L16" s="32"/>
      <c r="M16" s="33"/>
    </row>
    <row r="17" spans="2:13">
      <c r="B17" s="28" t="s">
        <v>29</v>
      </c>
      <c r="C17" s="29">
        <v>19</v>
      </c>
      <c r="D17" s="30">
        <v>89.473684210526315</v>
      </c>
      <c r="E17" s="31">
        <v>47.368421052631575</v>
      </c>
      <c r="F17" s="31">
        <v>26.315789473684209</v>
      </c>
      <c r="G17" s="31">
        <v>5.2631578947368416</v>
      </c>
      <c r="H17" s="31"/>
      <c r="I17" s="31"/>
      <c r="J17" s="31">
        <v>15.789473684210526</v>
      </c>
      <c r="K17" s="31">
        <v>10.526315789473683</v>
      </c>
      <c r="L17" s="32"/>
      <c r="M17" s="33">
        <v>5.2631578947368416</v>
      </c>
    </row>
    <row r="18" spans="2:13">
      <c r="B18" s="28" t="s">
        <v>30</v>
      </c>
      <c r="C18" s="29">
        <v>44</v>
      </c>
      <c r="D18" s="30">
        <v>84.090909090909093</v>
      </c>
      <c r="E18" s="31">
        <v>34.090909090909086</v>
      </c>
      <c r="F18" s="31">
        <v>13.636363636363635</v>
      </c>
      <c r="G18" s="31">
        <v>11.363636363636363</v>
      </c>
      <c r="H18" s="31">
        <v>4.5454545454545459</v>
      </c>
      <c r="I18" s="31"/>
      <c r="J18" s="31">
        <v>2.2727272727272729</v>
      </c>
      <c r="K18" s="31"/>
      <c r="L18" s="32"/>
      <c r="M18" s="33">
        <v>4.5454545454545459</v>
      </c>
    </row>
    <row r="19" spans="2:13">
      <c r="B19" s="28" t="s">
        <v>31</v>
      </c>
      <c r="C19" s="29">
        <v>27</v>
      </c>
      <c r="D19" s="30">
        <v>92.592592592592595</v>
      </c>
      <c r="E19" s="31">
        <v>29.629629629629626</v>
      </c>
      <c r="F19" s="31">
        <v>22.222222222222221</v>
      </c>
      <c r="G19" s="31"/>
      <c r="H19" s="31"/>
      <c r="I19" s="31"/>
      <c r="J19" s="31">
        <v>18.518518518518519</v>
      </c>
      <c r="K19" s="31"/>
      <c r="L19" s="32"/>
      <c r="M19" s="33"/>
    </row>
    <row r="20" spans="2:13">
      <c r="B20" s="28" t="s">
        <v>32</v>
      </c>
      <c r="C20" s="29">
        <v>13</v>
      </c>
      <c r="D20" s="30">
        <v>76.923076923076934</v>
      </c>
      <c r="E20" s="31">
        <v>38.461538461538467</v>
      </c>
      <c r="F20" s="31">
        <v>7.6923076923076925</v>
      </c>
      <c r="G20" s="31">
        <v>23.076923076923077</v>
      </c>
      <c r="H20" s="31"/>
      <c r="I20" s="31"/>
      <c r="J20" s="31">
        <v>7.6923076923076925</v>
      </c>
      <c r="K20" s="31"/>
      <c r="L20" s="32"/>
      <c r="M20" s="33">
        <v>7.6923076923076925</v>
      </c>
    </row>
    <row r="21" spans="2:13">
      <c r="B21" s="28" t="s">
        <v>33</v>
      </c>
      <c r="C21" s="29">
        <v>42</v>
      </c>
      <c r="D21" s="30">
        <v>76.19047619047619</v>
      </c>
      <c r="E21" s="31">
        <v>40.476190476190474</v>
      </c>
      <c r="F21" s="31">
        <v>38.095238095238095</v>
      </c>
      <c r="G21" s="31">
        <v>4.7619047619047619</v>
      </c>
      <c r="H21" s="31">
        <v>4.7619047619047619</v>
      </c>
      <c r="I21" s="31"/>
      <c r="J21" s="31">
        <v>2.3809523809523809</v>
      </c>
      <c r="K21" s="31">
        <v>4.7619047619047619</v>
      </c>
      <c r="L21" s="32"/>
      <c r="M21" s="33">
        <v>7.1428571428571423</v>
      </c>
    </row>
    <row r="22" spans="2:13" ht="14.25" thickBot="1">
      <c r="B22" s="34" t="s">
        <v>34</v>
      </c>
      <c r="C22" s="35">
        <v>40</v>
      </c>
      <c r="D22" s="36">
        <v>85</v>
      </c>
      <c r="E22" s="37">
        <v>37.5</v>
      </c>
      <c r="F22" s="37">
        <v>17.5</v>
      </c>
      <c r="G22" s="37">
        <v>5</v>
      </c>
      <c r="H22" s="37"/>
      <c r="I22" s="37"/>
      <c r="J22" s="37">
        <v>25</v>
      </c>
      <c r="K22" s="37">
        <v>5</v>
      </c>
      <c r="L22" s="38">
        <v>2.5</v>
      </c>
      <c r="M22" s="39"/>
    </row>
    <row r="23" spans="2:13" ht="14.25" thickBot="1">
      <c r="B23" s="16" t="s">
        <v>35</v>
      </c>
      <c r="C23" s="17">
        <f>IF(SUM(C24:C32)=0,"",SUM(C24:C32))</f>
        <v>327</v>
      </c>
      <c r="D23" s="18">
        <v>73.088685015290523</v>
      </c>
      <c r="E23" s="19">
        <v>44.342507645259936</v>
      </c>
      <c r="F23" s="19">
        <v>19.26605504587156</v>
      </c>
      <c r="G23" s="19">
        <v>5.81039755351682</v>
      </c>
      <c r="H23" s="19">
        <v>2.7522935779816518</v>
      </c>
      <c r="I23" s="19">
        <v>1.834862385321101</v>
      </c>
      <c r="J23" s="19">
        <v>11.62079510703364</v>
      </c>
      <c r="K23" s="19">
        <v>3.3639143730886847</v>
      </c>
      <c r="L23" s="20">
        <v>1.834862385321101</v>
      </c>
      <c r="M23" s="21">
        <v>10.397553516819572</v>
      </c>
    </row>
    <row r="24" spans="2:13">
      <c r="B24" s="22" t="s">
        <v>36</v>
      </c>
      <c r="C24" s="23">
        <v>35</v>
      </c>
      <c r="D24" s="24">
        <v>34.285714285714285</v>
      </c>
      <c r="E24" s="25">
        <v>60</v>
      </c>
      <c r="F24" s="25"/>
      <c r="G24" s="25">
        <v>11.428571428571429</v>
      </c>
      <c r="H24" s="25">
        <v>2.8571428571428572</v>
      </c>
      <c r="I24" s="25">
        <v>2.8571428571428572</v>
      </c>
      <c r="J24" s="25">
        <v>8.5714285714285712</v>
      </c>
      <c r="K24" s="25">
        <v>22.857142857142858</v>
      </c>
      <c r="L24" s="26">
        <v>17.142857142857142</v>
      </c>
      <c r="M24" s="27">
        <v>14.285714285714285</v>
      </c>
    </row>
    <row r="25" spans="2:13">
      <c r="B25" s="28" t="s">
        <v>37</v>
      </c>
      <c r="C25" s="29">
        <v>38</v>
      </c>
      <c r="D25" s="30">
        <v>86.842105263157904</v>
      </c>
      <c r="E25" s="31">
        <v>57.894736842105267</v>
      </c>
      <c r="F25" s="31">
        <v>26.315789473684209</v>
      </c>
      <c r="G25" s="31">
        <v>5.2631578947368416</v>
      </c>
      <c r="H25" s="31">
        <v>2.6315789473684208</v>
      </c>
      <c r="I25" s="31">
        <v>5.2631578947368416</v>
      </c>
      <c r="J25" s="31">
        <v>26.315789473684209</v>
      </c>
      <c r="K25" s="31"/>
      <c r="L25" s="32"/>
      <c r="M25" s="33">
        <v>2.6315789473684208</v>
      </c>
    </row>
    <row r="26" spans="2:13">
      <c r="B26" s="28" t="s">
        <v>38</v>
      </c>
      <c r="C26" s="29">
        <v>49</v>
      </c>
      <c r="D26" s="30">
        <v>79.591836734693871</v>
      </c>
      <c r="E26" s="31">
        <v>42.857142857142854</v>
      </c>
      <c r="F26" s="31">
        <v>10.204081632653061</v>
      </c>
      <c r="G26" s="31"/>
      <c r="H26" s="31">
        <v>2.0408163265306123</v>
      </c>
      <c r="I26" s="31"/>
      <c r="J26" s="31">
        <v>16.326530612244898</v>
      </c>
      <c r="K26" s="31"/>
      <c r="L26" s="32"/>
      <c r="M26" s="33">
        <v>12.244897959183673</v>
      </c>
    </row>
    <row r="27" spans="2:13">
      <c r="B27" s="28" t="s">
        <v>39</v>
      </c>
      <c r="C27" s="29">
        <v>71</v>
      </c>
      <c r="D27" s="30">
        <v>74.647887323943664</v>
      </c>
      <c r="E27" s="31">
        <v>40.845070422535215</v>
      </c>
      <c r="F27" s="31">
        <v>23.943661971830984</v>
      </c>
      <c r="G27" s="31">
        <v>2.8169014084507045</v>
      </c>
      <c r="H27" s="31">
        <v>2.8169014084507045</v>
      </c>
      <c r="I27" s="31"/>
      <c r="J27" s="31">
        <v>11.267605633802818</v>
      </c>
      <c r="K27" s="31"/>
      <c r="L27" s="32"/>
      <c r="M27" s="33">
        <v>7.042253521126761</v>
      </c>
    </row>
    <row r="28" spans="2:13">
      <c r="B28" s="28" t="s">
        <v>40</v>
      </c>
      <c r="C28" s="29">
        <v>79</v>
      </c>
      <c r="D28" s="30">
        <v>75.949367088607602</v>
      </c>
      <c r="E28" s="31">
        <v>40.506329113924053</v>
      </c>
      <c r="F28" s="31">
        <v>29.11392405063291</v>
      </c>
      <c r="G28" s="31">
        <v>12.658227848101266</v>
      </c>
      <c r="H28" s="31">
        <v>5.0632911392405067</v>
      </c>
      <c r="I28" s="31">
        <v>2.5316455696202533</v>
      </c>
      <c r="J28" s="31">
        <v>2.5316455696202533</v>
      </c>
      <c r="K28" s="31">
        <v>3.79746835443038</v>
      </c>
      <c r="L28" s="32"/>
      <c r="M28" s="33">
        <v>11.39240506329114</v>
      </c>
    </row>
    <row r="29" spans="2:13">
      <c r="B29" s="28" t="s">
        <v>41</v>
      </c>
      <c r="C29" s="29">
        <v>20</v>
      </c>
      <c r="D29" s="30">
        <v>80</v>
      </c>
      <c r="E29" s="31">
        <v>20</v>
      </c>
      <c r="F29" s="31">
        <v>15</v>
      </c>
      <c r="G29" s="31"/>
      <c r="H29" s="31"/>
      <c r="I29" s="31"/>
      <c r="J29" s="31">
        <v>5</v>
      </c>
      <c r="K29" s="31"/>
      <c r="L29" s="32"/>
      <c r="M29" s="33">
        <v>20</v>
      </c>
    </row>
    <row r="30" spans="2:13">
      <c r="B30" s="28" t="s">
        <v>42</v>
      </c>
      <c r="C30" s="29">
        <v>7</v>
      </c>
      <c r="D30" s="30">
        <v>85.714285714285708</v>
      </c>
      <c r="E30" s="31">
        <v>57.142857142857139</v>
      </c>
      <c r="F30" s="31">
        <v>14.285714285714285</v>
      </c>
      <c r="G30" s="31"/>
      <c r="H30" s="31"/>
      <c r="I30" s="31"/>
      <c r="J30" s="31">
        <v>28.571428571428569</v>
      </c>
      <c r="K30" s="31"/>
      <c r="L30" s="32"/>
      <c r="M30" s="33">
        <v>14.285714285714285</v>
      </c>
    </row>
    <row r="31" spans="2:13">
      <c r="B31" s="28" t="s">
        <v>43</v>
      </c>
      <c r="C31" s="29">
        <v>24</v>
      </c>
      <c r="D31" s="30">
        <v>75</v>
      </c>
      <c r="E31" s="31">
        <v>37.5</v>
      </c>
      <c r="F31" s="31">
        <v>16.666666666666664</v>
      </c>
      <c r="G31" s="31"/>
      <c r="H31" s="31"/>
      <c r="I31" s="31"/>
      <c r="J31" s="31">
        <v>16.666666666666664</v>
      </c>
      <c r="K31" s="31"/>
      <c r="L31" s="32"/>
      <c r="M31" s="33">
        <v>12.5</v>
      </c>
    </row>
    <row r="32" spans="2:13" ht="14.25" thickBot="1">
      <c r="B32" s="34" t="s">
        <v>44</v>
      </c>
      <c r="C32" s="35">
        <v>4</v>
      </c>
      <c r="D32" s="36">
        <v>50</v>
      </c>
      <c r="E32" s="37">
        <v>75</v>
      </c>
      <c r="F32" s="37"/>
      <c r="G32" s="37">
        <v>25</v>
      </c>
      <c r="H32" s="37"/>
      <c r="I32" s="37">
        <v>25</v>
      </c>
      <c r="J32" s="37"/>
      <c r="K32" s="37"/>
      <c r="L32" s="38"/>
      <c r="M32" s="39"/>
    </row>
    <row r="33" spans="2:13" ht="14.25" thickBot="1">
      <c r="B33" s="16" t="s">
        <v>45</v>
      </c>
      <c r="C33" s="17">
        <f>IF(SUM(C24:C32,C10:C22)=0,"",SUM(C24:C32,C10:C22))</f>
        <v>630</v>
      </c>
      <c r="D33" s="18">
        <v>77.301587301587304</v>
      </c>
      <c r="E33" s="19">
        <v>41.111111111111107</v>
      </c>
      <c r="F33" s="19">
        <v>18.095238095238095</v>
      </c>
      <c r="G33" s="19">
        <v>6.1904761904761907</v>
      </c>
      <c r="H33" s="19">
        <v>2.3809523809523809</v>
      </c>
      <c r="I33" s="19">
        <v>1.4285714285714286</v>
      </c>
      <c r="J33" s="19">
        <v>14.444444444444443</v>
      </c>
      <c r="K33" s="19">
        <v>5.2380952380952381</v>
      </c>
      <c r="L33" s="20">
        <v>1.1111111111111112</v>
      </c>
      <c r="M33" s="21">
        <v>7.6190476190476195</v>
      </c>
    </row>
    <row r="34" spans="2:13" ht="14.25" thickBot="1">
      <c r="B34"/>
      <c r="C34" s="7"/>
      <c r="D34"/>
      <c r="E34"/>
      <c r="F34"/>
      <c r="G34"/>
      <c r="H34"/>
      <c r="I34"/>
      <c r="J34"/>
      <c r="K34"/>
      <c r="L34"/>
      <c r="M34"/>
    </row>
    <row r="35" spans="2:13" ht="27.75" thickBot="1">
      <c r="B35" s="10" t="s">
        <v>248</v>
      </c>
      <c r="C35" s="11" t="s">
        <v>19</v>
      </c>
      <c r="D35" s="12" t="s">
        <v>249</v>
      </c>
      <c r="E35" s="13" t="s">
        <v>250</v>
      </c>
      <c r="F35" s="13" t="s">
        <v>251</v>
      </c>
      <c r="G35" s="13" t="s">
        <v>252</v>
      </c>
      <c r="H35" s="13" t="s">
        <v>253</v>
      </c>
      <c r="I35" s="13" t="s">
        <v>254</v>
      </c>
      <c r="J35" s="13" t="s">
        <v>255</v>
      </c>
      <c r="K35" s="13" t="s">
        <v>256</v>
      </c>
      <c r="L35" s="14" t="s">
        <v>257</v>
      </c>
      <c r="M35" s="15" t="s">
        <v>94</v>
      </c>
    </row>
    <row r="36" spans="2:13" ht="14.25" thickBot="1">
      <c r="B36" s="16" t="s">
        <v>21</v>
      </c>
      <c r="C36" s="17">
        <f>IF(SUM(C37:C49)=0,"",SUM(C37:C49))</f>
        <v>251</v>
      </c>
      <c r="D36" s="18">
        <v>55.378486055776889</v>
      </c>
      <c r="E36" s="19">
        <v>23.107569721115535</v>
      </c>
      <c r="F36" s="19">
        <v>29.083665338645421</v>
      </c>
      <c r="G36" s="19">
        <v>17.529880478087652</v>
      </c>
      <c r="H36" s="19">
        <v>8.3665338645418323</v>
      </c>
      <c r="I36" s="19">
        <v>4.7808764940239046</v>
      </c>
      <c r="J36" s="19">
        <v>27.888446215139439</v>
      </c>
      <c r="K36" s="19">
        <v>2.788844621513944</v>
      </c>
      <c r="L36" s="20">
        <v>0.79681274900398402</v>
      </c>
      <c r="M36" s="21">
        <v>8.3665338645418323</v>
      </c>
    </row>
    <row r="37" spans="2:13">
      <c r="B37" s="22" t="s">
        <v>22</v>
      </c>
      <c r="C37" s="23">
        <v>16</v>
      </c>
      <c r="D37" s="24">
        <v>50</v>
      </c>
      <c r="E37" s="25">
        <v>25</v>
      </c>
      <c r="F37" s="25"/>
      <c r="G37" s="25">
        <v>6.25</v>
      </c>
      <c r="H37" s="25"/>
      <c r="I37" s="25"/>
      <c r="J37" s="25">
        <v>18.75</v>
      </c>
      <c r="K37" s="25">
        <v>6.25</v>
      </c>
      <c r="L37" s="26"/>
      <c r="M37" s="27">
        <v>18.75</v>
      </c>
    </row>
    <row r="38" spans="2:13">
      <c r="B38" s="28" t="s">
        <v>23</v>
      </c>
      <c r="C38" s="29">
        <v>8</v>
      </c>
      <c r="D38" s="30">
        <v>50</v>
      </c>
      <c r="E38" s="31">
        <v>12.5</v>
      </c>
      <c r="F38" s="31">
        <v>25</v>
      </c>
      <c r="G38" s="31"/>
      <c r="H38" s="31"/>
      <c r="I38" s="31"/>
      <c r="J38" s="31">
        <v>62.5</v>
      </c>
      <c r="K38" s="31"/>
      <c r="L38" s="32"/>
      <c r="M38" s="33"/>
    </row>
    <row r="39" spans="2:13">
      <c r="B39" s="28" t="s">
        <v>24</v>
      </c>
      <c r="C39" s="29">
        <v>7</v>
      </c>
      <c r="D39" s="30">
        <v>71.428571428571431</v>
      </c>
      <c r="E39" s="31">
        <v>28.571428571428569</v>
      </c>
      <c r="F39" s="31">
        <v>14.285714285714285</v>
      </c>
      <c r="G39" s="31"/>
      <c r="H39" s="31"/>
      <c r="I39" s="31">
        <v>14.285714285714285</v>
      </c>
      <c r="J39" s="31">
        <v>28.571428571428569</v>
      </c>
      <c r="K39" s="31"/>
      <c r="L39" s="32"/>
      <c r="M39" s="33">
        <v>14.285714285714285</v>
      </c>
    </row>
    <row r="40" spans="2:13">
      <c r="B40" s="28" t="s">
        <v>25</v>
      </c>
      <c r="C40" s="29">
        <v>43</v>
      </c>
      <c r="D40" s="30">
        <v>41.860465116279073</v>
      </c>
      <c r="E40" s="31">
        <v>23.255813953488371</v>
      </c>
      <c r="F40" s="31">
        <v>25.581395348837212</v>
      </c>
      <c r="G40" s="31">
        <v>13.953488372093023</v>
      </c>
      <c r="H40" s="31">
        <v>6.9767441860465116</v>
      </c>
      <c r="I40" s="31">
        <v>4.6511627906976747</v>
      </c>
      <c r="J40" s="31">
        <v>39.534883720930232</v>
      </c>
      <c r="K40" s="31">
        <v>2.3255813953488373</v>
      </c>
      <c r="L40" s="32"/>
      <c r="M40" s="33">
        <v>9.3023255813953494</v>
      </c>
    </row>
    <row r="41" spans="2:13">
      <c r="B41" s="28" t="s">
        <v>26</v>
      </c>
      <c r="C41" s="29">
        <v>2</v>
      </c>
      <c r="D41" s="30"/>
      <c r="E41" s="31"/>
      <c r="F41" s="31">
        <v>50</v>
      </c>
      <c r="G41" s="31">
        <v>50</v>
      </c>
      <c r="H41" s="31">
        <v>50</v>
      </c>
      <c r="I41" s="31">
        <v>50</v>
      </c>
      <c r="J41" s="31">
        <v>50</v>
      </c>
      <c r="K41" s="31"/>
      <c r="L41" s="32"/>
      <c r="M41" s="33"/>
    </row>
    <row r="42" spans="2:13">
      <c r="B42" s="28" t="s">
        <v>27</v>
      </c>
      <c r="C42" s="29">
        <v>11</v>
      </c>
      <c r="D42" s="30">
        <v>45.454545454545453</v>
      </c>
      <c r="E42" s="31">
        <v>18.181818181818183</v>
      </c>
      <c r="F42" s="31">
        <v>9.0909090909090917</v>
      </c>
      <c r="G42" s="31">
        <v>9.0909090909090917</v>
      </c>
      <c r="H42" s="31">
        <v>9.0909090909090917</v>
      </c>
      <c r="I42" s="31">
        <v>36.363636363636367</v>
      </c>
      <c r="J42" s="31">
        <v>63.636363636363633</v>
      </c>
      <c r="K42" s="31"/>
      <c r="L42" s="32"/>
      <c r="M42" s="33">
        <v>9.0909090909090917</v>
      </c>
    </row>
    <row r="43" spans="2:13">
      <c r="B43" s="28" t="s">
        <v>28</v>
      </c>
      <c r="C43" s="29">
        <v>10</v>
      </c>
      <c r="D43" s="30">
        <v>50</v>
      </c>
      <c r="E43" s="31">
        <v>20</v>
      </c>
      <c r="F43" s="31">
        <v>30</v>
      </c>
      <c r="G43" s="31">
        <v>40</v>
      </c>
      <c r="H43" s="31">
        <v>10</v>
      </c>
      <c r="I43" s="31"/>
      <c r="J43" s="31">
        <v>50</v>
      </c>
      <c r="K43" s="31"/>
      <c r="L43" s="32"/>
      <c r="M43" s="33"/>
    </row>
    <row r="44" spans="2:13">
      <c r="B44" s="28" t="s">
        <v>29</v>
      </c>
      <c r="C44" s="29">
        <v>14</v>
      </c>
      <c r="D44" s="30">
        <v>78.571428571428569</v>
      </c>
      <c r="E44" s="31">
        <v>42.857142857142854</v>
      </c>
      <c r="F44" s="31">
        <v>35.714285714285715</v>
      </c>
      <c r="G44" s="31">
        <v>7.1428571428571423</v>
      </c>
      <c r="H44" s="31"/>
      <c r="I44" s="31"/>
      <c r="J44" s="31">
        <v>14.285714285714285</v>
      </c>
      <c r="K44" s="31"/>
      <c r="L44" s="32"/>
      <c r="M44" s="33">
        <v>14.285714285714285</v>
      </c>
    </row>
    <row r="45" spans="2:13">
      <c r="B45" s="28" t="s">
        <v>30</v>
      </c>
      <c r="C45" s="29">
        <v>41</v>
      </c>
      <c r="D45" s="30">
        <v>53.658536585365859</v>
      </c>
      <c r="E45" s="31">
        <v>17.073170731707318</v>
      </c>
      <c r="F45" s="31">
        <v>29.268292682926827</v>
      </c>
      <c r="G45" s="31">
        <v>29.268292682926827</v>
      </c>
      <c r="H45" s="31">
        <v>19.512195121951219</v>
      </c>
      <c r="I45" s="31">
        <v>7.3170731707317067</v>
      </c>
      <c r="J45" s="31">
        <v>7.3170731707317067</v>
      </c>
      <c r="K45" s="31">
        <v>2.4390243902439024</v>
      </c>
      <c r="L45" s="32">
        <v>2.4390243902439024</v>
      </c>
      <c r="M45" s="33">
        <v>7.3170731707317067</v>
      </c>
    </row>
    <row r="46" spans="2:13">
      <c r="B46" s="28" t="s">
        <v>31</v>
      </c>
      <c r="C46" s="29">
        <v>22</v>
      </c>
      <c r="D46" s="30">
        <v>63.636363636363633</v>
      </c>
      <c r="E46" s="31">
        <v>27.27272727272727</v>
      </c>
      <c r="F46" s="31">
        <v>45.454545454545453</v>
      </c>
      <c r="G46" s="31">
        <v>13.636363636363635</v>
      </c>
      <c r="H46" s="31">
        <v>4.5454545454545459</v>
      </c>
      <c r="I46" s="31"/>
      <c r="J46" s="31">
        <v>27.27272727272727</v>
      </c>
      <c r="K46" s="31"/>
      <c r="L46" s="32">
        <v>4.5454545454545459</v>
      </c>
      <c r="M46" s="33">
        <v>4.5454545454545459</v>
      </c>
    </row>
    <row r="47" spans="2:13">
      <c r="B47" s="28" t="s">
        <v>32</v>
      </c>
      <c r="C47" s="29">
        <v>12</v>
      </c>
      <c r="D47" s="30">
        <v>66.666666666666657</v>
      </c>
      <c r="E47" s="31">
        <v>16.666666666666664</v>
      </c>
      <c r="F47" s="31">
        <v>16.666666666666664</v>
      </c>
      <c r="G47" s="31">
        <v>41.666666666666671</v>
      </c>
      <c r="H47" s="31">
        <v>8.3333333333333321</v>
      </c>
      <c r="I47" s="31"/>
      <c r="J47" s="31">
        <v>8.3333333333333321</v>
      </c>
      <c r="K47" s="31"/>
      <c r="L47" s="32"/>
      <c r="M47" s="33">
        <v>8.3333333333333321</v>
      </c>
    </row>
    <row r="48" spans="2:13">
      <c r="B48" s="28" t="s">
        <v>33</v>
      </c>
      <c r="C48" s="29">
        <v>32</v>
      </c>
      <c r="D48" s="30">
        <v>50</v>
      </c>
      <c r="E48" s="31">
        <v>25</v>
      </c>
      <c r="F48" s="31">
        <v>59.375</v>
      </c>
      <c r="G48" s="31">
        <v>21.875</v>
      </c>
      <c r="H48" s="31">
        <v>12.5</v>
      </c>
      <c r="I48" s="31">
        <v>3.125</v>
      </c>
      <c r="J48" s="31">
        <v>12.5</v>
      </c>
      <c r="K48" s="31">
        <v>9.375</v>
      </c>
      <c r="L48" s="32"/>
      <c r="M48" s="33">
        <v>15.625</v>
      </c>
    </row>
    <row r="49" spans="2:13" ht="14.25" thickBot="1">
      <c r="B49" s="34" t="s">
        <v>34</v>
      </c>
      <c r="C49" s="35">
        <v>33</v>
      </c>
      <c r="D49" s="36">
        <v>69.696969696969703</v>
      </c>
      <c r="E49" s="37">
        <v>24.242424242424242</v>
      </c>
      <c r="F49" s="37">
        <v>18.181818181818183</v>
      </c>
      <c r="G49" s="37">
        <v>9.0909090909090917</v>
      </c>
      <c r="H49" s="37">
        <v>3.0303030303030303</v>
      </c>
      <c r="I49" s="37"/>
      <c r="J49" s="37">
        <v>42.424242424242422</v>
      </c>
      <c r="K49" s="37">
        <v>3.0303030303030303</v>
      </c>
      <c r="L49" s="38"/>
      <c r="M49" s="39"/>
    </row>
    <row r="50" spans="2:13" ht="14.25" thickBot="1">
      <c r="B50" s="16" t="s">
        <v>35</v>
      </c>
      <c r="C50" s="17">
        <f>IF(SUM(C51:C59)=0,"",SUM(C51:C59))</f>
        <v>164</v>
      </c>
      <c r="D50" s="18">
        <v>43.902439024390247</v>
      </c>
      <c r="E50" s="19">
        <v>31.707317073170731</v>
      </c>
      <c r="F50" s="19">
        <v>5.4878048780487809</v>
      </c>
      <c r="G50" s="19">
        <v>7.9268292682926829</v>
      </c>
      <c r="H50" s="19">
        <v>5.4878048780487809</v>
      </c>
      <c r="I50" s="19">
        <v>6.7073170731707323</v>
      </c>
      <c r="J50" s="19">
        <v>14.02439024390244</v>
      </c>
      <c r="K50" s="19">
        <v>0.6097560975609756</v>
      </c>
      <c r="L50" s="20">
        <v>3.0487804878048781</v>
      </c>
      <c r="M50" s="21">
        <v>33.536585365853661</v>
      </c>
    </row>
    <row r="51" spans="2:13">
      <c r="B51" s="22" t="s">
        <v>36</v>
      </c>
      <c r="C51" s="23">
        <v>22</v>
      </c>
      <c r="D51" s="24">
        <v>18.181818181818183</v>
      </c>
      <c r="E51" s="25">
        <v>45.454545454545453</v>
      </c>
      <c r="F51" s="25"/>
      <c r="G51" s="25">
        <v>27.27272727272727</v>
      </c>
      <c r="H51" s="25">
        <v>18.181818181818183</v>
      </c>
      <c r="I51" s="25">
        <v>9.0909090909090917</v>
      </c>
      <c r="J51" s="25"/>
      <c r="K51" s="25"/>
      <c r="L51" s="26">
        <v>18.181818181818183</v>
      </c>
      <c r="M51" s="27">
        <v>31.818181818181817</v>
      </c>
    </row>
    <row r="52" spans="2:13">
      <c r="B52" s="28" t="s">
        <v>37</v>
      </c>
      <c r="C52" s="29">
        <v>35</v>
      </c>
      <c r="D52" s="30">
        <v>74.285714285714292</v>
      </c>
      <c r="E52" s="31">
        <v>57.142857142857139</v>
      </c>
      <c r="F52" s="31">
        <v>5.7142857142857144</v>
      </c>
      <c r="G52" s="31">
        <v>8.5714285714285712</v>
      </c>
      <c r="H52" s="31">
        <v>2.8571428571428572</v>
      </c>
      <c r="I52" s="31">
        <v>8.5714285714285712</v>
      </c>
      <c r="J52" s="31">
        <v>37.142857142857146</v>
      </c>
      <c r="K52" s="31"/>
      <c r="L52" s="32"/>
      <c r="M52" s="33">
        <v>11.428571428571429</v>
      </c>
    </row>
    <row r="53" spans="2:13">
      <c r="B53" s="28" t="s">
        <v>38</v>
      </c>
      <c r="C53" s="29">
        <v>18</v>
      </c>
      <c r="D53" s="30">
        <v>50</v>
      </c>
      <c r="E53" s="31">
        <v>22.222222222222221</v>
      </c>
      <c r="F53" s="31"/>
      <c r="G53" s="31"/>
      <c r="H53" s="31"/>
      <c r="I53" s="31"/>
      <c r="J53" s="31"/>
      <c r="K53" s="31"/>
      <c r="L53" s="32"/>
      <c r="M53" s="33">
        <v>44.444444444444443</v>
      </c>
    </row>
    <row r="54" spans="2:13">
      <c r="B54" s="28" t="s">
        <v>39</v>
      </c>
      <c r="C54" s="29">
        <v>28</v>
      </c>
      <c r="D54" s="30">
        <v>39.285714285714285</v>
      </c>
      <c r="E54" s="31">
        <v>14.285714285714285</v>
      </c>
      <c r="F54" s="31">
        <v>14.285714285714285</v>
      </c>
      <c r="G54" s="31">
        <v>3.5714285714285712</v>
      </c>
      <c r="H54" s="31">
        <v>7.1428571428571423</v>
      </c>
      <c r="I54" s="31">
        <v>3.5714285714285712</v>
      </c>
      <c r="J54" s="31">
        <v>17.857142857142858</v>
      </c>
      <c r="K54" s="31"/>
      <c r="L54" s="32"/>
      <c r="M54" s="33">
        <v>32.142857142857146</v>
      </c>
    </row>
    <row r="55" spans="2:13">
      <c r="B55" s="28" t="s">
        <v>40</v>
      </c>
      <c r="C55" s="29">
        <v>23</v>
      </c>
      <c r="D55" s="30">
        <v>30.434782608695656</v>
      </c>
      <c r="E55" s="31">
        <v>21.739130434782609</v>
      </c>
      <c r="F55" s="31">
        <v>4.3478260869565215</v>
      </c>
      <c r="G55" s="31">
        <v>4.3478260869565215</v>
      </c>
      <c r="H55" s="31">
        <v>8.695652173913043</v>
      </c>
      <c r="I55" s="31">
        <v>4.3478260869565215</v>
      </c>
      <c r="J55" s="31">
        <v>8.695652173913043</v>
      </c>
      <c r="K55" s="31"/>
      <c r="L55" s="32"/>
      <c r="M55" s="33">
        <v>52.173913043478258</v>
      </c>
    </row>
    <row r="56" spans="2:13">
      <c r="B56" s="28" t="s">
        <v>41</v>
      </c>
      <c r="C56" s="29">
        <v>12</v>
      </c>
      <c r="D56" s="30">
        <v>33.333333333333329</v>
      </c>
      <c r="E56" s="31">
        <v>8.3333333333333321</v>
      </c>
      <c r="F56" s="31"/>
      <c r="G56" s="31"/>
      <c r="H56" s="31"/>
      <c r="I56" s="31"/>
      <c r="J56" s="31"/>
      <c r="K56" s="31"/>
      <c r="L56" s="32"/>
      <c r="M56" s="33">
        <v>58.333333333333336</v>
      </c>
    </row>
    <row r="57" spans="2:13">
      <c r="B57" s="28" t="s">
        <v>42</v>
      </c>
      <c r="C57" s="29">
        <v>6</v>
      </c>
      <c r="D57" s="30">
        <v>16.666666666666664</v>
      </c>
      <c r="E57" s="31">
        <v>50</v>
      </c>
      <c r="F57" s="31">
        <v>16.666666666666664</v>
      </c>
      <c r="G57" s="31"/>
      <c r="H57" s="31"/>
      <c r="I57" s="31"/>
      <c r="J57" s="31">
        <v>16.666666666666664</v>
      </c>
      <c r="K57" s="31"/>
      <c r="L57" s="32"/>
      <c r="M57" s="33">
        <v>33.333333333333329</v>
      </c>
    </row>
    <row r="58" spans="2:13">
      <c r="B58" s="28" t="s">
        <v>43</v>
      </c>
      <c r="C58" s="29">
        <v>16</v>
      </c>
      <c r="D58" s="30">
        <v>56.25</v>
      </c>
      <c r="E58" s="31">
        <v>25</v>
      </c>
      <c r="F58" s="31">
        <v>6.25</v>
      </c>
      <c r="G58" s="31"/>
      <c r="H58" s="31"/>
      <c r="I58" s="31">
        <v>6.25</v>
      </c>
      <c r="J58" s="31">
        <v>12.5</v>
      </c>
      <c r="K58" s="31">
        <v>6.25</v>
      </c>
      <c r="L58" s="32">
        <v>6.25</v>
      </c>
      <c r="M58" s="33">
        <v>37.5</v>
      </c>
    </row>
    <row r="59" spans="2:13" ht="14.25" thickBot="1">
      <c r="B59" s="34" t="s">
        <v>44</v>
      </c>
      <c r="C59" s="35">
        <v>4</v>
      </c>
      <c r="D59" s="36">
        <v>25</v>
      </c>
      <c r="E59" s="37">
        <v>25</v>
      </c>
      <c r="F59" s="37"/>
      <c r="G59" s="37">
        <v>50</v>
      </c>
      <c r="H59" s="37"/>
      <c r="I59" s="37">
        <v>75</v>
      </c>
      <c r="J59" s="37"/>
      <c r="K59" s="37"/>
      <c r="L59" s="38"/>
      <c r="M59" s="39"/>
    </row>
    <row r="60" spans="2:13" ht="14.25" thickBot="1">
      <c r="B60" s="16" t="s">
        <v>45</v>
      </c>
      <c r="C60" s="17">
        <f>IF(SUM(C51:C59,C37:C49)=0,"",SUM(C51:C59,C37:C49))</f>
        <v>415</v>
      </c>
      <c r="D60" s="18">
        <v>50.843373493975911</v>
      </c>
      <c r="E60" s="19">
        <v>26.506024096385545</v>
      </c>
      <c r="F60" s="19">
        <v>19.759036144578314</v>
      </c>
      <c r="G60" s="19">
        <v>13.734939759036143</v>
      </c>
      <c r="H60" s="19">
        <v>7.2289156626506017</v>
      </c>
      <c r="I60" s="19">
        <v>5.5421686746987948</v>
      </c>
      <c r="J60" s="19">
        <v>22.409638554216869</v>
      </c>
      <c r="K60" s="19">
        <v>1.9277108433734942</v>
      </c>
      <c r="L60" s="20">
        <v>1.6867469879518073</v>
      </c>
      <c r="M60" s="21">
        <v>18.313253012048193</v>
      </c>
    </row>
    <row r="61" spans="2:13">
      <c r="B61"/>
      <c r="C61" s="7"/>
      <c r="D61"/>
      <c r="E61"/>
      <c r="F61"/>
      <c r="G61"/>
      <c r="H61"/>
      <c r="I61"/>
      <c r="J61"/>
      <c r="K61"/>
      <c r="L61"/>
      <c r="M61"/>
    </row>
  </sheetData>
  <phoneticPr fontId="2"/>
  <conditionalFormatting sqref="D9:M33">
    <cfRule type="expression" dxfId="59" priority="149">
      <formula>AND(D9=LARGE($D9:$M9,3),NOT(D9=0))</formula>
    </cfRule>
    <cfRule type="expression" dxfId="58" priority="150">
      <formula>AND(D9=LARGE($D9:$M9,2),NOT(D9=0))</formula>
    </cfRule>
    <cfRule type="expression" dxfId="57" priority="151">
      <formula>AND(D9=LARGE($D9:$M9,1),NOT(D9=0))</formula>
    </cfRule>
  </conditionalFormatting>
  <conditionalFormatting sqref="D36:M60">
    <cfRule type="expression" dxfId="56" priority="1">
      <formula>AND(D36=LARGE($D36:$M36,3),NOT(D36=0))</formula>
    </cfRule>
    <cfRule type="expression" dxfId="55" priority="2">
      <formula>AND(D36=LARGE($D36:$M36,2),NOT(D36=0))</formula>
    </cfRule>
    <cfRule type="expression" dxfId="54" priority="3">
      <formula>AND(D36=LARGE($D36:$M36,1),NOT(D36=0))</formula>
    </cfRule>
  </conditionalFormatting>
  <pageMargins left="0.7" right="0.7" top="0.75" bottom="0.75" header="0.3" footer="0.3"/>
  <pageSetup paperSize="9" scale="78"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4B33E-4F0D-4FE2-B2A7-D0682C0F9A90}">
  <sheetPr codeName="Sheet25">
    <pageSetUpPr fitToPage="1"/>
  </sheetPr>
  <dimension ref="B1:Q11"/>
  <sheetViews>
    <sheetView zoomScale="90" zoomScaleNormal="90" workbookViewId="0">
      <selection activeCell="I29" sqref="I29"/>
    </sheetView>
  </sheetViews>
  <sheetFormatPr defaultRowHeight="13.5"/>
  <cols>
    <col min="1" max="1" width="9" style="1"/>
    <col min="2" max="2" width="15" style="1" bestFit="1" customWidth="1"/>
    <col min="3" max="16384" width="9" style="1"/>
  </cols>
  <sheetData>
    <row r="1" spans="2:17" ht="24">
      <c r="B1" s="8"/>
    </row>
    <row r="3" spans="2:17" s="83" customFormat="1" ht="18" customHeight="1">
      <c r="B3" s="83" t="s">
        <v>214</v>
      </c>
    </row>
    <row r="4" spans="2:17" s="83" customFormat="1" ht="18" customHeight="1">
      <c r="B4" s="83" t="s">
        <v>399</v>
      </c>
    </row>
    <row r="5" spans="2:17" s="83" customFormat="1" ht="18" customHeight="1">
      <c r="B5" s="83" t="s">
        <v>400</v>
      </c>
    </row>
    <row r="6" spans="2:17" s="83" customFormat="1" ht="18" customHeight="1">
      <c r="Q6" s="84"/>
    </row>
    <row r="7" spans="2:17" ht="14.25" thickBot="1">
      <c r="G7" s="9"/>
      <c r="K7" s="9" t="s">
        <v>259</v>
      </c>
    </row>
    <row r="8" spans="2:17" ht="57" customHeight="1" thickBot="1">
      <c r="B8" s="111"/>
      <c r="C8" s="112"/>
      <c r="D8" s="43" t="s">
        <v>260</v>
      </c>
      <c r="E8" s="44" t="s">
        <v>261</v>
      </c>
      <c r="F8" s="45" t="s">
        <v>260</v>
      </c>
      <c r="G8" s="44" t="s">
        <v>262</v>
      </c>
      <c r="H8" s="43" t="s">
        <v>260</v>
      </c>
      <c r="I8" s="44" t="s">
        <v>263</v>
      </c>
      <c r="J8" s="43" t="s">
        <v>260</v>
      </c>
      <c r="K8" s="44" t="s">
        <v>264</v>
      </c>
    </row>
    <row r="9" spans="2:17" ht="19.5" thickBot="1">
      <c r="B9" s="113" t="str">
        <f>'[2]全産業 (計算用)'!$G$2</f>
        <v>製造業合計</v>
      </c>
      <c r="C9" s="114"/>
      <c r="D9" s="40">
        <v>120</v>
      </c>
      <c r="E9" s="41">
        <v>267.71666666666664</v>
      </c>
      <c r="F9" s="42">
        <v>95</v>
      </c>
      <c r="G9" s="41">
        <v>229.6</v>
      </c>
      <c r="H9" s="40">
        <v>102</v>
      </c>
      <c r="I9" s="41">
        <v>109.51960784313725</v>
      </c>
      <c r="J9" s="40">
        <v>89</v>
      </c>
      <c r="K9" s="41">
        <v>343.60674157303373</v>
      </c>
    </row>
    <row r="10" spans="2:17" ht="19.5" thickBot="1">
      <c r="B10" s="113" t="str">
        <f>'[2]全産業 (計算用)'!$G$16</f>
        <v>非製造業合計</v>
      </c>
      <c r="C10" s="114"/>
      <c r="D10" s="40">
        <v>150</v>
      </c>
      <c r="E10" s="41">
        <v>320.07413333333329</v>
      </c>
      <c r="F10" s="42">
        <v>126</v>
      </c>
      <c r="G10" s="41">
        <v>279.09539682539685</v>
      </c>
      <c r="H10" s="40">
        <v>130</v>
      </c>
      <c r="I10" s="41">
        <v>3.2461538461538462</v>
      </c>
      <c r="J10" s="40">
        <v>123</v>
      </c>
      <c r="K10" s="41">
        <v>7.2276422764227641</v>
      </c>
    </row>
    <row r="11" spans="2:17" ht="19.5" thickBot="1">
      <c r="B11" s="113" t="str">
        <f>'[2]全産業 (計算用)'!$G$26</f>
        <v>全産業合計</v>
      </c>
      <c r="C11" s="114"/>
      <c r="D11" s="40">
        <v>270</v>
      </c>
      <c r="E11" s="41">
        <v>296.80414814814816</v>
      </c>
      <c r="F11" s="40">
        <v>221</v>
      </c>
      <c r="G11" s="41">
        <v>257.81909502262448</v>
      </c>
      <c r="H11" s="40">
        <v>232</v>
      </c>
      <c r="I11" s="41">
        <v>49.969827586206897</v>
      </c>
      <c r="J11" s="40">
        <v>212</v>
      </c>
      <c r="K11" s="41">
        <v>148.4433962264151</v>
      </c>
    </row>
  </sheetData>
  <mergeCells count="4">
    <mergeCell ref="B8:C8"/>
    <mergeCell ref="B9:C9"/>
    <mergeCell ref="B10:C10"/>
    <mergeCell ref="B11:C11"/>
  </mergeCells>
  <phoneticPr fontId="2"/>
  <pageMargins left="0.7" right="0.7" top="0.75" bottom="0.75" header="0.3" footer="0.3"/>
  <pageSetup paperSize="9" scale="90"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869CB-583F-4FF3-81D2-CD8C54C33652}">
  <sheetPr codeName="Sheet26">
    <pageSetUpPr fitToPage="1"/>
  </sheetPr>
  <dimension ref="B1:L34"/>
  <sheetViews>
    <sheetView zoomScale="80" zoomScaleNormal="80" workbookViewId="0">
      <selection activeCell="I29" sqref="I29"/>
    </sheetView>
  </sheetViews>
  <sheetFormatPr defaultRowHeight="13.5"/>
  <cols>
    <col min="1" max="1" width="9" style="1"/>
    <col min="2" max="2" width="15" style="1" bestFit="1" customWidth="1"/>
    <col min="3" max="16384" width="9" style="1"/>
  </cols>
  <sheetData>
    <row r="1" spans="2:12" ht="24">
      <c r="B1" s="8"/>
    </row>
    <row r="3" spans="2:12" s="75" customFormat="1" ht="21.75" customHeight="1">
      <c r="B3" s="75" t="s">
        <v>214</v>
      </c>
    </row>
    <row r="4" spans="2:12" s="75" customFormat="1" ht="21.75" customHeight="1">
      <c r="B4" s="75" t="s">
        <v>410</v>
      </c>
    </row>
    <row r="5" spans="2:12" s="75" customFormat="1" ht="21.75" customHeight="1">
      <c r="I5" s="75" t="s">
        <v>392</v>
      </c>
    </row>
    <row r="6" spans="2:12" s="75" customFormat="1" ht="21.75" customHeight="1"/>
    <row r="7" spans="2:12" ht="14.25" thickBot="1">
      <c r="L7" s="9" t="s">
        <v>17</v>
      </c>
    </row>
    <row r="8" spans="2:12" ht="68.25" thickBot="1">
      <c r="B8" s="10"/>
      <c r="C8" s="11" t="s">
        <v>19</v>
      </c>
      <c r="D8" s="12" t="s">
        <v>265</v>
      </c>
      <c r="E8" s="13" t="s">
        <v>266</v>
      </c>
      <c r="F8" s="13" t="s">
        <v>267</v>
      </c>
      <c r="G8" s="13" t="s">
        <v>268</v>
      </c>
      <c r="H8" s="13" t="s">
        <v>269</v>
      </c>
      <c r="I8" s="13" t="s">
        <v>270</v>
      </c>
      <c r="J8" s="13" t="s">
        <v>271</v>
      </c>
      <c r="K8" s="13" t="s">
        <v>369</v>
      </c>
      <c r="L8" s="15" t="s">
        <v>272</v>
      </c>
    </row>
    <row r="9" spans="2:12" ht="14.25" thickBot="1">
      <c r="B9" s="16" t="s">
        <v>21</v>
      </c>
      <c r="C9" s="17">
        <f>IF(SUM(C10:C22)=0,"",SUM(C10:C22))</f>
        <v>304</v>
      </c>
      <c r="D9" s="18">
        <v>63.815789473684212</v>
      </c>
      <c r="E9" s="19">
        <v>14.473684210526317</v>
      </c>
      <c r="F9" s="19">
        <v>13.157894736842104</v>
      </c>
      <c r="G9" s="19">
        <v>6.9078947368421062</v>
      </c>
      <c r="H9" s="19">
        <v>15.789473684210526</v>
      </c>
      <c r="I9" s="19">
        <v>5.5921052631578947</v>
      </c>
      <c r="J9" s="19">
        <v>5.9210526315789469</v>
      </c>
      <c r="K9" s="19">
        <v>22.697368421052634</v>
      </c>
      <c r="L9" s="21">
        <v>3.2894736842105261</v>
      </c>
    </row>
    <row r="10" spans="2:12">
      <c r="B10" s="22" t="s">
        <v>22</v>
      </c>
      <c r="C10" s="23">
        <v>17</v>
      </c>
      <c r="D10" s="24">
        <v>70.588235294117652</v>
      </c>
      <c r="E10" s="25">
        <v>11.76470588235294</v>
      </c>
      <c r="F10" s="25">
        <v>11.76470588235294</v>
      </c>
      <c r="G10" s="25">
        <v>17.647058823529413</v>
      </c>
      <c r="H10" s="25"/>
      <c r="I10" s="25"/>
      <c r="J10" s="25">
        <v>5.8823529411764701</v>
      </c>
      <c r="K10" s="25">
        <v>29.411764705882355</v>
      </c>
      <c r="L10" s="27"/>
    </row>
    <row r="11" spans="2:12">
      <c r="B11" s="28" t="s">
        <v>23</v>
      </c>
      <c r="C11" s="29">
        <v>12</v>
      </c>
      <c r="D11" s="30">
        <v>66.666666666666657</v>
      </c>
      <c r="E11" s="31"/>
      <c r="F11" s="31">
        <v>33.333333333333329</v>
      </c>
      <c r="G11" s="31">
        <v>16.666666666666664</v>
      </c>
      <c r="H11" s="31">
        <v>16.666666666666664</v>
      </c>
      <c r="I11" s="31"/>
      <c r="J11" s="31"/>
      <c r="K11" s="31"/>
      <c r="L11" s="33">
        <v>8.3333333333333321</v>
      </c>
    </row>
    <row r="12" spans="2:12">
      <c r="B12" s="28" t="s">
        <v>24</v>
      </c>
      <c r="C12" s="29">
        <v>9</v>
      </c>
      <c r="D12" s="30">
        <v>88.888888888888886</v>
      </c>
      <c r="E12" s="31">
        <v>22.222222222222221</v>
      </c>
      <c r="F12" s="31">
        <v>11.111111111111111</v>
      </c>
      <c r="G12" s="31"/>
      <c r="H12" s="31"/>
      <c r="I12" s="31">
        <v>11.111111111111111</v>
      </c>
      <c r="J12" s="31">
        <v>11.111111111111111</v>
      </c>
      <c r="K12" s="31">
        <v>11.111111111111111</v>
      </c>
      <c r="L12" s="33"/>
    </row>
    <row r="13" spans="2:12">
      <c r="B13" s="28" t="s">
        <v>25</v>
      </c>
      <c r="C13" s="29">
        <v>46</v>
      </c>
      <c r="D13" s="30">
        <v>69.565217391304344</v>
      </c>
      <c r="E13" s="31">
        <v>19.565217391304348</v>
      </c>
      <c r="F13" s="31"/>
      <c r="G13" s="31">
        <v>6.5217391304347823</v>
      </c>
      <c r="H13" s="31">
        <v>15.217391304347828</v>
      </c>
      <c r="I13" s="31">
        <v>2.1739130434782608</v>
      </c>
      <c r="J13" s="31">
        <v>4.3478260869565215</v>
      </c>
      <c r="K13" s="31">
        <v>23.913043478260871</v>
      </c>
      <c r="L13" s="33">
        <v>4.3478260869565215</v>
      </c>
    </row>
    <row r="14" spans="2:12">
      <c r="B14" s="28" t="s">
        <v>26</v>
      </c>
      <c r="C14" s="29">
        <v>6</v>
      </c>
      <c r="D14" s="30">
        <v>33.333333333333329</v>
      </c>
      <c r="E14" s="31">
        <v>33.333333333333329</v>
      </c>
      <c r="F14" s="31"/>
      <c r="G14" s="31"/>
      <c r="H14" s="31">
        <v>83.333333333333343</v>
      </c>
      <c r="I14" s="31">
        <v>16.666666666666664</v>
      </c>
      <c r="J14" s="31">
        <v>50</v>
      </c>
      <c r="K14" s="31"/>
      <c r="L14" s="33">
        <v>16.666666666666664</v>
      </c>
    </row>
    <row r="15" spans="2:12">
      <c r="B15" s="28" t="s">
        <v>27</v>
      </c>
      <c r="C15" s="29">
        <v>12</v>
      </c>
      <c r="D15" s="30">
        <v>91.666666666666657</v>
      </c>
      <c r="E15" s="31">
        <v>50</v>
      </c>
      <c r="F15" s="31">
        <v>25</v>
      </c>
      <c r="G15" s="31">
        <v>8.3333333333333321</v>
      </c>
      <c r="H15" s="31">
        <v>25</v>
      </c>
      <c r="I15" s="31">
        <v>16.666666666666664</v>
      </c>
      <c r="J15" s="31">
        <v>16.666666666666664</v>
      </c>
      <c r="K15" s="31"/>
      <c r="L15" s="33"/>
    </row>
    <row r="16" spans="2:12">
      <c r="B16" s="28" t="s">
        <v>28</v>
      </c>
      <c r="C16" s="29">
        <v>17</v>
      </c>
      <c r="D16" s="30">
        <v>70.588235294117652</v>
      </c>
      <c r="E16" s="31">
        <v>5.8823529411764701</v>
      </c>
      <c r="F16" s="31">
        <v>11.76470588235294</v>
      </c>
      <c r="G16" s="31">
        <v>11.76470588235294</v>
      </c>
      <c r="H16" s="31">
        <v>17.647058823529413</v>
      </c>
      <c r="I16" s="31">
        <v>5.8823529411764701</v>
      </c>
      <c r="J16" s="31">
        <v>5.8823529411764701</v>
      </c>
      <c r="K16" s="31">
        <v>23.52941176470588</v>
      </c>
      <c r="L16" s="33"/>
    </row>
    <row r="17" spans="2:12">
      <c r="B17" s="28" t="s">
        <v>29</v>
      </c>
      <c r="C17" s="29">
        <v>20</v>
      </c>
      <c r="D17" s="30">
        <v>50</v>
      </c>
      <c r="E17" s="31">
        <v>20</v>
      </c>
      <c r="F17" s="31">
        <v>30</v>
      </c>
      <c r="G17" s="31">
        <v>15</v>
      </c>
      <c r="H17" s="31">
        <v>5</v>
      </c>
      <c r="I17" s="31">
        <v>5</v>
      </c>
      <c r="J17" s="31">
        <v>5</v>
      </c>
      <c r="K17" s="31">
        <v>30</v>
      </c>
      <c r="L17" s="33"/>
    </row>
    <row r="18" spans="2:12">
      <c r="B18" s="28" t="s">
        <v>30</v>
      </c>
      <c r="C18" s="29">
        <v>47</v>
      </c>
      <c r="D18" s="30">
        <v>63.829787234042556</v>
      </c>
      <c r="E18" s="31">
        <v>6.3829787234042552</v>
      </c>
      <c r="F18" s="31">
        <v>6.3829787234042552</v>
      </c>
      <c r="G18" s="31">
        <v>4.2553191489361701</v>
      </c>
      <c r="H18" s="31">
        <v>29.787234042553191</v>
      </c>
      <c r="I18" s="31">
        <v>6.3829787234042552</v>
      </c>
      <c r="J18" s="31">
        <v>6.3829787234042552</v>
      </c>
      <c r="K18" s="31">
        <v>23.404255319148938</v>
      </c>
      <c r="L18" s="33">
        <v>2.1276595744680851</v>
      </c>
    </row>
    <row r="19" spans="2:12">
      <c r="B19" s="28" t="s">
        <v>31</v>
      </c>
      <c r="C19" s="29">
        <v>29</v>
      </c>
      <c r="D19" s="30">
        <v>48.275862068965516</v>
      </c>
      <c r="E19" s="31">
        <v>17.241379310344829</v>
      </c>
      <c r="F19" s="31">
        <v>20.689655172413794</v>
      </c>
      <c r="G19" s="31">
        <v>3.4482758620689653</v>
      </c>
      <c r="H19" s="31">
        <v>3.4482758620689653</v>
      </c>
      <c r="I19" s="31">
        <v>6.8965517241379306</v>
      </c>
      <c r="J19" s="31">
        <v>3.4482758620689653</v>
      </c>
      <c r="K19" s="31">
        <v>44.827586206896555</v>
      </c>
      <c r="L19" s="33">
        <v>3.4482758620689653</v>
      </c>
    </row>
    <row r="20" spans="2:12">
      <c r="B20" s="28" t="s">
        <v>32</v>
      </c>
      <c r="C20" s="29">
        <v>13</v>
      </c>
      <c r="D20" s="30">
        <v>61.53846153846154</v>
      </c>
      <c r="E20" s="31"/>
      <c r="F20" s="31">
        <v>7.6923076923076925</v>
      </c>
      <c r="G20" s="31">
        <v>7.6923076923076925</v>
      </c>
      <c r="H20" s="31">
        <v>30.76923076923077</v>
      </c>
      <c r="I20" s="31">
        <v>7.6923076923076925</v>
      </c>
      <c r="J20" s="31">
        <v>7.6923076923076925</v>
      </c>
      <c r="K20" s="31">
        <v>7.6923076923076925</v>
      </c>
      <c r="L20" s="33">
        <v>15.384615384615385</v>
      </c>
    </row>
    <row r="21" spans="2:12">
      <c r="B21" s="28" t="s">
        <v>33</v>
      </c>
      <c r="C21" s="29">
        <v>38</v>
      </c>
      <c r="D21" s="30">
        <v>63.157894736842103</v>
      </c>
      <c r="E21" s="31">
        <v>18.421052631578945</v>
      </c>
      <c r="F21" s="31">
        <v>18.421052631578945</v>
      </c>
      <c r="G21" s="31"/>
      <c r="H21" s="31">
        <v>15.789473684210526</v>
      </c>
      <c r="I21" s="31">
        <v>7.8947368421052628</v>
      </c>
      <c r="J21" s="31">
        <v>5.2631578947368416</v>
      </c>
      <c r="K21" s="31">
        <v>15.789473684210526</v>
      </c>
      <c r="L21" s="33">
        <v>2.6315789473684208</v>
      </c>
    </row>
    <row r="22" spans="2:12" ht="14.25" thickBot="1">
      <c r="B22" s="34" t="s">
        <v>34</v>
      </c>
      <c r="C22" s="35">
        <v>38</v>
      </c>
      <c r="D22" s="36">
        <v>60.526315789473685</v>
      </c>
      <c r="E22" s="37">
        <v>7.8947368421052628</v>
      </c>
      <c r="F22" s="37">
        <v>13.157894736842104</v>
      </c>
      <c r="G22" s="37">
        <v>7.8947368421052628</v>
      </c>
      <c r="H22" s="37">
        <v>5.2631578947368416</v>
      </c>
      <c r="I22" s="37">
        <v>2.6315789473684208</v>
      </c>
      <c r="J22" s="37"/>
      <c r="K22" s="37">
        <v>28.947368421052634</v>
      </c>
      <c r="L22" s="39">
        <v>2.6315789473684208</v>
      </c>
    </row>
    <row r="23" spans="2:12" ht="14.25" thickBot="1">
      <c r="B23" s="16" t="s">
        <v>35</v>
      </c>
      <c r="C23" s="17">
        <f>IF(SUM(C24:C32)=0,"",SUM(C24:C32))</f>
        <v>431</v>
      </c>
      <c r="D23" s="18">
        <v>52.436194895591647</v>
      </c>
      <c r="E23" s="19">
        <v>11.136890951276101</v>
      </c>
      <c r="F23" s="19">
        <v>6.0324825986078885</v>
      </c>
      <c r="G23" s="19">
        <v>9.5127610208816709</v>
      </c>
      <c r="H23" s="19">
        <v>10.904872389791183</v>
      </c>
      <c r="I23" s="19">
        <v>5.1044083526682131</v>
      </c>
      <c r="J23" s="19">
        <v>2.3201856148491879</v>
      </c>
      <c r="K23" s="19">
        <v>39.443155452436194</v>
      </c>
      <c r="L23" s="21">
        <v>1.8561484918793503</v>
      </c>
    </row>
    <row r="24" spans="2:12">
      <c r="B24" s="22" t="s">
        <v>36</v>
      </c>
      <c r="C24" s="23">
        <v>50</v>
      </c>
      <c r="D24" s="24">
        <v>57.999999999999993</v>
      </c>
      <c r="E24" s="25">
        <v>22</v>
      </c>
      <c r="F24" s="25">
        <v>10</v>
      </c>
      <c r="G24" s="25">
        <v>32</v>
      </c>
      <c r="H24" s="25">
        <v>32</v>
      </c>
      <c r="I24" s="25">
        <v>10</v>
      </c>
      <c r="J24" s="25">
        <v>4</v>
      </c>
      <c r="K24" s="25">
        <v>16</v>
      </c>
      <c r="L24" s="27">
        <v>4</v>
      </c>
    </row>
    <row r="25" spans="2:12">
      <c r="B25" s="28" t="s">
        <v>37</v>
      </c>
      <c r="C25" s="29">
        <v>44</v>
      </c>
      <c r="D25" s="30">
        <v>63.636363636363633</v>
      </c>
      <c r="E25" s="31">
        <v>22.727272727272727</v>
      </c>
      <c r="F25" s="31">
        <v>11.363636363636363</v>
      </c>
      <c r="G25" s="31">
        <v>20.454545454545457</v>
      </c>
      <c r="H25" s="31">
        <v>9.0909090909090917</v>
      </c>
      <c r="I25" s="31">
        <v>4.5454545454545459</v>
      </c>
      <c r="J25" s="31">
        <v>9.0909090909090917</v>
      </c>
      <c r="K25" s="31">
        <v>27.27272727272727</v>
      </c>
      <c r="L25" s="33"/>
    </row>
    <row r="26" spans="2:12">
      <c r="B26" s="28" t="s">
        <v>38</v>
      </c>
      <c r="C26" s="29">
        <v>60</v>
      </c>
      <c r="D26" s="30">
        <v>48.333333333333336</v>
      </c>
      <c r="E26" s="31">
        <v>6.666666666666667</v>
      </c>
      <c r="F26" s="31">
        <v>1.6666666666666667</v>
      </c>
      <c r="G26" s="31">
        <v>3.3333333333333335</v>
      </c>
      <c r="H26" s="31">
        <v>3.3333333333333335</v>
      </c>
      <c r="I26" s="31">
        <v>3.3333333333333335</v>
      </c>
      <c r="J26" s="31"/>
      <c r="K26" s="31">
        <v>46.666666666666664</v>
      </c>
      <c r="L26" s="33">
        <v>1.6666666666666667</v>
      </c>
    </row>
    <row r="27" spans="2:12">
      <c r="B27" s="28" t="s">
        <v>39</v>
      </c>
      <c r="C27" s="29">
        <v>90</v>
      </c>
      <c r="D27" s="30">
        <v>55.555555555555557</v>
      </c>
      <c r="E27" s="31">
        <v>5.5555555555555554</v>
      </c>
      <c r="F27" s="31">
        <v>10</v>
      </c>
      <c r="G27" s="31">
        <v>6.666666666666667</v>
      </c>
      <c r="H27" s="31">
        <v>5.5555555555555554</v>
      </c>
      <c r="I27" s="31">
        <v>3.3333333333333335</v>
      </c>
      <c r="J27" s="31">
        <v>1.1111111111111112</v>
      </c>
      <c r="K27" s="31">
        <v>38.888888888888893</v>
      </c>
      <c r="L27" s="33">
        <v>3.3333333333333335</v>
      </c>
    </row>
    <row r="28" spans="2:12">
      <c r="B28" s="28" t="s">
        <v>40</v>
      </c>
      <c r="C28" s="29">
        <v>94</v>
      </c>
      <c r="D28" s="30">
        <v>61.702127659574465</v>
      </c>
      <c r="E28" s="31">
        <v>14.893617021276595</v>
      </c>
      <c r="F28" s="31">
        <v>4.2553191489361701</v>
      </c>
      <c r="G28" s="31">
        <v>4.2553191489361701</v>
      </c>
      <c r="H28" s="31">
        <v>19.148936170212767</v>
      </c>
      <c r="I28" s="31">
        <v>8.5106382978723403</v>
      </c>
      <c r="J28" s="31">
        <v>1.0638297872340425</v>
      </c>
      <c r="K28" s="31">
        <v>32.978723404255319</v>
      </c>
      <c r="L28" s="33">
        <v>2.1276595744680851</v>
      </c>
    </row>
    <row r="29" spans="2:12">
      <c r="B29" s="28" t="s">
        <v>41</v>
      </c>
      <c r="C29" s="29">
        <v>39</v>
      </c>
      <c r="D29" s="30">
        <v>25.641025641025639</v>
      </c>
      <c r="E29" s="31">
        <v>2.5641025641025639</v>
      </c>
      <c r="F29" s="31"/>
      <c r="G29" s="31">
        <v>2.5641025641025639</v>
      </c>
      <c r="H29" s="31"/>
      <c r="I29" s="31">
        <v>2.5641025641025639</v>
      </c>
      <c r="J29" s="31"/>
      <c r="K29" s="31">
        <v>71.794871794871796</v>
      </c>
      <c r="L29" s="33"/>
    </row>
    <row r="30" spans="2:12">
      <c r="B30" s="28" t="s">
        <v>42</v>
      </c>
      <c r="C30" s="29">
        <v>9</v>
      </c>
      <c r="D30" s="30">
        <v>44.444444444444443</v>
      </c>
      <c r="E30" s="31"/>
      <c r="F30" s="31"/>
      <c r="G30" s="31">
        <v>22.222222222222221</v>
      </c>
      <c r="H30" s="31">
        <v>11.111111111111111</v>
      </c>
      <c r="I30" s="31">
        <v>11.111111111111111</v>
      </c>
      <c r="J30" s="31"/>
      <c r="K30" s="31">
        <v>55.555555555555557</v>
      </c>
      <c r="L30" s="33"/>
    </row>
    <row r="31" spans="2:12">
      <c r="B31" s="28" t="s">
        <v>43</v>
      </c>
      <c r="C31" s="29">
        <v>39</v>
      </c>
      <c r="D31" s="30">
        <v>38.461538461538467</v>
      </c>
      <c r="E31" s="31">
        <v>2.5641025641025639</v>
      </c>
      <c r="F31" s="31">
        <v>5.1282051282051277</v>
      </c>
      <c r="G31" s="31">
        <v>2.5641025641025639</v>
      </c>
      <c r="H31" s="31"/>
      <c r="I31" s="31"/>
      <c r="J31" s="31"/>
      <c r="K31" s="31">
        <v>56.410256410256409</v>
      </c>
      <c r="L31" s="33"/>
    </row>
    <row r="32" spans="2:12" ht="14.25" thickBot="1">
      <c r="B32" s="34" t="s">
        <v>44</v>
      </c>
      <c r="C32" s="35">
        <v>6</v>
      </c>
      <c r="D32" s="36">
        <v>50</v>
      </c>
      <c r="E32" s="37">
        <v>33.333333333333329</v>
      </c>
      <c r="F32" s="37"/>
      <c r="G32" s="37"/>
      <c r="H32" s="37">
        <v>16.666666666666664</v>
      </c>
      <c r="I32" s="37"/>
      <c r="J32" s="37">
        <v>33.333333333333329</v>
      </c>
      <c r="K32" s="37">
        <v>16.666666666666664</v>
      </c>
      <c r="L32" s="39"/>
    </row>
    <row r="33" spans="2:12" ht="14.25" thickBot="1">
      <c r="B33" s="16" t="s">
        <v>45</v>
      </c>
      <c r="C33" s="17">
        <f>IF(SUM(C24:C32,C10:C22)=0,"",SUM(C24:C32,C10:C22))</f>
        <v>735</v>
      </c>
      <c r="D33" s="18">
        <v>57.142857142857139</v>
      </c>
      <c r="E33" s="19">
        <v>12.51700680272109</v>
      </c>
      <c r="F33" s="19">
        <v>8.9795918367346932</v>
      </c>
      <c r="G33" s="19">
        <v>8.4353741496598627</v>
      </c>
      <c r="H33" s="19">
        <v>12.925170068027212</v>
      </c>
      <c r="I33" s="19">
        <v>5.3061224489795915</v>
      </c>
      <c r="J33" s="19">
        <v>3.8095238095238098</v>
      </c>
      <c r="K33" s="19">
        <v>32.517006802721085</v>
      </c>
      <c r="L33" s="21">
        <v>2.4489795918367347</v>
      </c>
    </row>
    <row r="34" spans="2:12">
      <c r="B34"/>
      <c r="C34" s="7"/>
      <c r="D34"/>
      <c r="E34"/>
      <c r="F34"/>
      <c r="G34"/>
      <c r="H34"/>
      <c r="I34"/>
      <c r="J34"/>
      <c r="K34"/>
      <c r="L34"/>
    </row>
  </sheetData>
  <phoneticPr fontId="2"/>
  <conditionalFormatting sqref="D9:L33">
    <cfRule type="expression" dxfId="53" priority="143">
      <formula>AND(D9=LARGE($D9:$L9,3),NOT(D9=0))</formula>
    </cfRule>
    <cfRule type="expression" dxfId="52" priority="144">
      <formula>AND(D9=LARGE($D9:$L9,2),NOT(D9=0))</formula>
    </cfRule>
    <cfRule type="expression" dxfId="51" priority="145">
      <formula>AND(D9=LARGE($D9:$L9,1),NOT(D9=0))</formula>
    </cfRule>
  </conditionalFormatting>
  <pageMargins left="0.7" right="0.7" top="0.75" bottom="0.75" header="0.3" footer="0.3"/>
  <pageSetup paperSize="9" scale="83"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11D5D-08C4-4055-B21F-9B46924EE13D}">
  <sheetPr codeName="Sheet27">
    <pageSetUpPr fitToPage="1"/>
  </sheetPr>
  <dimension ref="B1:Q33"/>
  <sheetViews>
    <sheetView workbookViewId="0">
      <selection activeCell="I29" sqref="I29"/>
    </sheetView>
  </sheetViews>
  <sheetFormatPr defaultRowHeight="13.5"/>
  <cols>
    <col min="1" max="1" width="9" style="1"/>
    <col min="2" max="2" width="15" style="1" bestFit="1" customWidth="1"/>
    <col min="3" max="16384" width="9" style="1"/>
  </cols>
  <sheetData>
    <row r="1" spans="2:17" ht="24">
      <c r="B1" s="8"/>
    </row>
    <row r="3" spans="2:17" s="74" customFormat="1" ht="15.75" customHeight="1">
      <c r="B3" s="74" t="s">
        <v>214</v>
      </c>
    </row>
    <row r="4" spans="2:17" s="74" customFormat="1" ht="15.75" customHeight="1">
      <c r="B4" s="74" t="s">
        <v>277</v>
      </c>
    </row>
    <row r="5" spans="2:17" s="74" customFormat="1" ht="15.75" customHeight="1"/>
    <row r="6" spans="2:17">
      <c r="Q6" s="9"/>
    </row>
    <row r="7" spans="2:17" ht="14.25" thickBot="1">
      <c r="B7"/>
      <c r="F7" s="9" t="s">
        <v>273</v>
      </c>
    </row>
    <row r="8" spans="2:17" ht="108.75" thickBot="1">
      <c r="B8" s="46"/>
      <c r="C8" s="11" t="s">
        <v>19</v>
      </c>
      <c r="D8" s="12" t="s">
        <v>274</v>
      </c>
      <c r="E8" s="13" t="s">
        <v>275</v>
      </c>
      <c r="F8" s="15" t="s">
        <v>276</v>
      </c>
    </row>
    <row r="9" spans="2:17" ht="14.25" thickBot="1">
      <c r="B9" s="16" t="s">
        <v>21</v>
      </c>
      <c r="C9" s="17">
        <f>IF(SUM(C10:C22)=0,"",SUM(C10:C22))</f>
        <v>342</v>
      </c>
      <c r="D9" s="47">
        <f>IF(SUM(D10:D22)=0,"",SUMPRODUCT($C10:$C22, D10:D22)/$C9)</f>
        <v>12.573099415204679</v>
      </c>
      <c r="E9" s="48">
        <f t="shared" ref="E9" si="0">IF(SUM(E10:E22)=0,"",SUMPRODUCT($C10:$C22, E10:E22)/$C9)</f>
        <v>87.42690058479532</v>
      </c>
      <c r="F9" s="21">
        <v>10539.432432432432</v>
      </c>
    </row>
    <row r="10" spans="2:17">
      <c r="B10" s="22" t="s">
        <v>22</v>
      </c>
      <c r="C10" s="23">
        <v>23</v>
      </c>
      <c r="D10" s="49">
        <v>8.695652173913043</v>
      </c>
      <c r="E10" s="50">
        <v>91.304347826086953</v>
      </c>
      <c r="F10" s="27">
        <v>23500</v>
      </c>
    </row>
    <row r="11" spans="2:17">
      <c r="B11" s="28" t="s">
        <v>23</v>
      </c>
      <c r="C11" s="29">
        <v>13</v>
      </c>
      <c r="D11" s="51">
        <v>15.384615384615385</v>
      </c>
      <c r="E11" s="52">
        <v>84.615384615384613</v>
      </c>
      <c r="F11" s="33">
        <v>14600</v>
      </c>
    </row>
    <row r="12" spans="2:17">
      <c r="B12" s="28" t="s">
        <v>24</v>
      </c>
      <c r="C12" s="29">
        <v>9</v>
      </c>
      <c r="D12" s="51">
        <v>11.111111111111111</v>
      </c>
      <c r="E12" s="52">
        <v>88.888888888888886</v>
      </c>
      <c r="F12" s="33">
        <v>10500</v>
      </c>
    </row>
    <row r="13" spans="2:17">
      <c r="B13" s="28" t="s">
        <v>25</v>
      </c>
      <c r="C13" s="29">
        <v>51</v>
      </c>
      <c r="D13" s="51">
        <v>19.607843137254903</v>
      </c>
      <c r="E13" s="52">
        <v>80.392156862745097</v>
      </c>
      <c r="F13" s="33">
        <v>8711.1111111111113</v>
      </c>
    </row>
    <row r="14" spans="2:17">
      <c r="B14" s="28" t="s">
        <v>26</v>
      </c>
      <c r="C14" s="29">
        <v>6</v>
      </c>
      <c r="D14" s="51">
        <v>33.333333333333329</v>
      </c>
      <c r="E14" s="52">
        <v>66.666666666666657</v>
      </c>
      <c r="F14" s="53">
        <v>14500</v>
      </c>
    </row>
    <row r="15" spans="2:17">
      <c r="B15" s="28" t="s">
        <v>27</v>
      </c>
      <c r="C15" s="29">
        <v>14</v>
      </c>
      <c r="D15" s="51">
        <v>28.571428571428569</v>
      </c>
      <c r="E15" s="52">
        <v>71.428571428571431</v>
      </c>
      <c r="F15" s="33">
        <v>5750</v>
      </c>
    </row>
    <row r="16" spans="2:17">
      <c r="B16" s="28" t="s">
        <v>28</v>
      </c>
      <c r="C16" s="29">
        <v>18</v>
      </c>
      <c r="D16" s="54">
        <v>5.5555555555555554</v>
      </c>
      <c r="E16" s="55">
        <v>94.444444444444443</v>
      </c>
      <c r="F16" s="53">
        <v>21199</v>
      </c>
    </row>
    <row r="17" spans="2:6">
      <c r="B17" s="28" t="s">
        <v>29</v>
      </c>
      <c r="C17" s="29">
        <v>23</v>
      </c>
      <c r="D17" s="51">
        <v>21.739130434782609</v>
      </c>
      <c r="E17" s="52">
        <v>78.260869565217391</v>
      </c>
      <c r="F17" s="33">
        <v>13333.333333333334</v>
      </c>
    </row>
    <row r="18" spans="2:6">
      <c r="B18" s="28" t="s">
        <v>30</v>
      </c>
      <c r="C18" s="29">
        <v>51</v>
      </c>
      <c r="D18" s="51">
        <v>7.8431372549019605</v>
      </c>
      <c r="E18" s="52">
        <v>92.156862745098039</v>
      </c>
      <c r="F18" s="33">
        <v>9750</v>
      </c>
    </row>
    <row r="19" spans="2:6">
      <c r="B19" s="28" t="s">
        <v>31</v>
      </c>
      <c r="C19" s="29">
        <v>37</v>
      </c>
      <c r="D19" s="51">
        <v>13.513513513513514</v>
      </c>
      <c r="E19" s="52">
        <v>86.486486486486484</v>
      </c>
      <c r="F19" s="33">
        <v>3100</v>
      </c>
    </row>
    <row r="20" spans="2:6">
      <c r="B20" s="28" t="s">
        <v>32</v>
      </c>
      <c r="C20" s="29">
        <v>14</v>
      </c>
      <c r="D20" s="51">
        <v>7.1428571428571423</v>
      </c>
      <c r="E20" s="52">
        <v>92.857142857142861</v>
      </c>
      <c r="F20" s="53">
        <v>10000</v>
      </c>
    </row>
    <row r="21" spans="2:6">
      <c r="B21" s="28" t="s">
        <v>33</v>
      </c>
      <c r="C21" s="29">
        <v>38</v>
      </c>
      <c r="D21" s="51">
        <v>7.8947368421052628</v>
      </c>
      <c r="E21" s="52">
        <v>92.10526315789474</v>
      </c>
      <c r="F21" s="33">
        <v>10866.666666666666</v>
      </c>
    </row>
    <row r="22" spans="2:6" ht="14.25" thickBot="1">
      <c r="B22" s="34" t="s">
        <v>34</v>
      </c>
      <c r="C22" s="35">
        <v>45</v>
      </c>
      <c r="D22" s="56">
        <v>6.666666666666667</v>
      </c>
      <c r="E22" s="57">
        <v>93.333333333333329</v>
      </c>
      <c r="F22" s="39">
        <v>11753.333333333334</v>
      </c>
    </row>
    <row r="23" spans="2:6" ht="14.25" thickBot="1">
      <c r="B23" s="16" t="s">
        <v>35</v>
      </c>
      <c r="C23" s="17">
        <f>IF(SUM(C24:C32)=0,"",SUM(C24:C32))</f>
        <v>472</v>
      </c>
      <c r="D23" s="47">
        <f>IF(SUM(D24:D32)=0,"",SUMPRODUCT($C24:$C32, D24:D32)/$C23)</f>
        <v>6.1440677966101696</v>
      </c>
      <c r="E23" s="48">
        <f t="shared" ref="E23" si="1">IF(SUM(E24:E32)=0,"",SUMPRODUCT($C24:$C32, E24:E32)/$C23)</f>
        <v>93.855932203389827</v>
      </c>
      <c r="F23" s="21">
        <v>12857.368421052632</v>
      </c>
    </row>
    <row r="24" spans="2:6">
      <c r="B24" s="22" t="s">
        <v>36</v>
      </c>
      <c r="C24" s="23">
        <v>52</v>
      </c>
      <c r="D24" s="49">
        <v>9.6153846153846168</v>
      </c>
      <c r="E24" s="50">
        <v>90.384615384615387</v>
      </c>
      <c r="F24" s="27">
        <v>15000</v>
      </c>
    </row>
    <row r="25" spans="2:6">
      <c r="B25" s="28" t="s">
        <v>37</v>
      </c>
      <c r="C25" s="29">
        <v>52</v>
      </c>
      <c r="D25" s="51">
        <v>11.538461538461538</v>
      </c>
      <c r="E25" s="52">
        <v>88.461538461538453</v>
      </c>
      <c r="F25" s="33">
        <v>16934</v>
      </c>
    </row>
    <row r="26" spans="2:6">
      <c r="B26" s="28" t="s">
        <v>38</v>
      </c>
      <c r="C26" s="29">
        <v>69</v>
      </c>
      <c r="D26" s="51">
        <v>2.8985507246376812</v>
      </c>
      <c r="E26" s="52">
        <v>97.101449275362313</v>
      </c>
      <c r="F26" s="53">
        <v>5000</v>
      </c>
    </row>
    <row r="27" spans="2:6">
      <c r="B27" s="28" t="s">
        <v>39</v>
      </c>
      <c r="C27" s="29">
        <v>99</v>
      </c>
      <c r="D27" s="51">
        <v>3.0303030303030303</v>
      </c>
      <c r="E27" s="52">
        <v>96.969696969696969</v>
      </c>
      <c r="F27" s="33">
        <v>15000</v>
      </c>
    </row>
    <row r="28" spans="2:6">
      <c r="B28" s="28" t="s">
        <v>40</v>
      </c>
      <c r="C28" s="29">
        <v>100</v>
      </c>
      <c r="D28" s="51">
        <v>10</v>
      </c>
      <c r="E28" s="52">
        <v>90</v>
      </c>
      <c r="F28" s="33">
        <v>9452.5</v>
      </c>
    </row>
    <row r="29" spans="2:6">
      <c r="B29" s="28" t="s">
        <v>41</v>
      </c>
      <c r="C29" s="29">
        <v>42</v>
      </c>
      <c r="D29" s="51">
        <v>4.7619047619047619</v>
      </c>
      <c r="E29" s="52">
        <v>95.238095238095227</v>
      </c>
      <c r="F29" s="53">
        <v>14000</v>
      </c>
    </row>
    <row r="30" spans="2:6">
      <c r="B30" s="28" t="s">
        <v>42</v>
      </c>
      <c r="C30" s="29">
        <v>11</v>
      </c>
      <c r="D30" s="51"/>
      <c r="E30" s="52">
        <v>100</v>
      </c>
      <c r="F30" s="53"/>
    </row>
    <row r="31" spans="2:6">
      <c r="B31" s="28" t="s">
        <v>43</v>
      </c>
      <c r="C31" s="29">
        <v>41</v>
      </c>
      <c r="D31" s="51"/>
      <c r="E31" s="52">
        <v>100</v>
      </c>
      <c r="F31" s="53"/>
    </row>
    <row r="32" spans="2:6" ht="14.25" thickBot="1">
      <c r="B32" s="34" t="s">
        <v>44</v>
      </c>
      <c r="C32" s="35">
        <v>6</v>
      </c>
      <c r="D32" s="56">
        <v>16.666666666666664</v>
      </c>
      <c r="E32" s="57">
        <v>83.333333333333343</v>
      </c>
      <c r="F32" s="58">
        <v>20000</v>
      </c>
    </row>
    <row r="33" spans="2:6" ht="14.25" thickBot="1">
      <c r="B33" s="16" t="s">
        <v>45</v>
      </c>
      <c r="C33" s="17">
        <f>IF(SUM(C24:C32,C10:C22)=0,"",SUM(C24:C32,C10:C22))</f>
        <v>814</v>
      </c>
      <c r="D33" s="47">
        <f>IF(SUM(D24:D32,D10:D22)=0,"",(SUMPRODUCT($C10:$C22, D10:D22)+SUMPRODUCT($C24:$C32, D24:D32))/$C33)</f>
        <v>8.8452088452088447</v>
      </c>
      <c r="E33" s="48">
        <f t="shared" ref="E33" si="2">IF(SUM(E24:E32,E10:E22)=0,"",(SUMPRODUCT($C10:$C22, E10:E22)+SUMPRODUCT($C24:$C32, E24:E32))/$C33)</f>
        <v>91.154791154791155</v>
      </c>
      <c r="F33" s="21">
        <v>11325.875</v>
      </c>
    </row>
  </sheetData>
  <phoneticPr fontId="2"/>
  <pageMargins left="0.7" right="0.7" top="0.75" bottom="0.75" header="0.3" footer="0.3"/>
  <pageSetup paperSize="9"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BBBD2-5D86-4F4E-ACDE-3D08617874DA}">
  <sheetPr codeName="Sheet28">
    <pageSetUpPr fitToPage="1"/>
  </sheetPr>
  <dimension ref="B1:P34"/>
  <sheetViews>
    <sheetView zoomScale="65" zoomScaleNormal="65" workbookViewId="0">
      <selection activeCell="I29" sqref="I29"/>
    </sheetView>
  </sheetViews>
  <sheetFormatPr defaultRowHeight="13.5"/>
  <cols>
    <col min="1" max="1" width="9" style="1"/>
    <col min="2" max="2" width="15" style="1" bestFit="1" customWidth="1"/>
    <col min="3" max="16384" width="9" style="1"/>
  </cols>
  <sheetData>
    <row r="1" spans="2:16" ht="24">
      <c r="B1" s="8"/>
    </row>
    <row r="3" spans="2:16" s="76" customFormat="1" ht="27" customHeight="1">
      <c r="B3" s="76" t="s">
        <v>214</v>
      </c>
    </row>
    <row r="4" spans="2:16" s="76" customFormat="1" ht="27" customHeight="1">
      <c r="B4" s="76" t="s">
        <v>393</v>
      </c>
    </row>
    <row r="5" spans="2:16" s="76" customFormat="1" ht="27" customHeight="1">
      <c r="K5" s="76" t="s">
        <v>394</v>
      </c>
    </row>
    <row r="6" spans="2:16" s="76" customFormat="1" ht="27" customHeight="1"/>
    <row r="7" spans="2:16" ht="14.25" thickBot="1">
      <c r="P7" s="9" t="s">
        <v>17</v>
      </c>
    </row>
    <row r="8" spans="2:16" ht="41.25" thickBot="1">
      <c r="B8" s="10"/>
      <c r="C8" s="11" t="s">
        <v>19</v>
      </c>
      <c r="D8" s="12" t="s">
        <v>278</v>
      </c>
      <c r="E8" s="13" t="s">
        <v>279</v>
      </c>
      <c r="F8" s="13" t="s">
        <v>280</v>
      </c>
      <c r="G8" s="13" t="s">
        <v>281</v>
      </c>
      <c r="H8" s="13" t="s">
        <v>282</v>
      </c>
      <c r="I8" s="13" t="s">
        <v>283</v>
      </c>
      <c r="J8" s="13" t="s">
        <v>284</v>
      </c>
      <c r="K8" s="13" t="s">
        <v>285</v>
      </c>
      <c r="L8" s="14" t="s">
        <v>286</v>
      </c>
      <c r="M8" s="14" t="s">
        <v>287</v>
      </c>
      <c r="N8" s="14" t="s">
        <v>288</v>
      </c>
      <c r="O8" s="14" t="s">
        <v>289</v>
      </c>
      <c r="P8" s="15" t="s">
        <v>290</v>
      </c>
    </row>
    <row r="9" spans="2:16" ht="14.25" thickBot="1">
      <c r="B9" s="16" t="s">
        <v>21</v>
      </c>
      <c r="C9" s="17">
        <f>IF(SUM(C10:C22)=0,"",SUM(C10:C22))</f>
        <v>326</v>
      </c>
      <c r="D9" s="18">
        <v>42.638036809815951</v>
      </c>
      <c r="E9" s="19">
        <v>33.742331288343557</v>
      </c>
      <c r="F9" s="19">
        <v>12.269938650306749</v>
      </c>
      <c r="G9" s="19">
        <v>8.5889570552147241</v>
      </c>
      <c r="H9" s="19">
        <v>7.0552147239263796</v>
      </c>
      <c r="I9" s="19">
        <v>13.496932515337424</v>
      </c>
      <c r="J9" s="19">
        <v>11.963190184049081</v>
      </c>
      <c r="K9" s="19">
        <v>3.6809815950920246</v>
      </c>
      <c r="L9" s="20">
        <v>25.460122699386499</v>
      </c>
      <c r="M9" s="20">
        <v>0.92024539877300615</v>
      </c>
      <c r="N9" s="20">
        <v>11.656441717791409</v>
      </c>
      <c r="O9" s="20">
        <v>10.122699386503067</v>
      </c>
      <c r="P9" s="21">
        <v>3.9877300613496933</v>
      </c>
    </row>
    <row r="10" spans="2:16">
      <c r="B10" s="22" t="s">
        <v>22</v>
      </c>
      <c r="C10" s="23">
        <v>20</v>
      </c>
      <c r="D10" s="24">
        <v>20</v>
      </c>
      <c r="E10" s="25">
        <v>45</v>
      </c>
      <c r="F10" s="25">
        <v>5</v>
      </c>
      <c r="G10" s="25"/>
      <c r="H10" s="25"/>
      <c r="I10" s="25"/>
      <c r="J10" s="25">
        <v>65</v>
      </c>
      <c r="K10" s="25"/>
      <c r="L10" s="26">
        <v>35</v>
      </c>
      <c r="M10" s="26"/>
      <c r="N10" s="26">
        <v>25</v>
      </c>
      <c r="O10" s="26">
        <v>5</v>
      </c>
      <c r="P10" s="27">
        <v>10</v>
      </c>
    </row>
    <row r="11" spans="2:16">
      <c r="B11" s="28" t="s">
        <v>23</v>
      </c>
      <c r="C11" s="29">
        <v>13</v>
      </c>
      <c r="D11" s="30">
        <v>23.076923076923077</v>
      </c>
      <c r="E11" s="31">
        <v>53.846153846153847</v>
      </c>
      <c r="F11" s="31">
        <v>7.6923076923076925</v>
      </c>
      <c r="G11" s="31"/>
      <c r="H11" s="31"/>
      <c r="I11" s="31">
        <v>15.384615384615385</v>
      </c>
      <c r="J11" s="31">
        <v>7.6923076923076925</v>
      </c>
      <c r="K11" s="31">
        <v>53.846153846153847</v>
      </c>
      <c r="L11" s="32">
        <v>23.076923076923077</v>
      </c>
      <c r="M11" s="32"/>
      <c r="N11" s="32">
        <v>15.384615384615385</v>
      </c>
      <c r="O11" s="32"/>
      <c r="P11" s="33"/>
    </row>
    <row r="12" spans="2:16">
      <c r="B12" s="28" t="s">
        <v>24</v>
      </c>
      <c r="C12" s="29">
        <v>9</v>
      </c>
      <c r="D12" s="30"/>
      <c r="E12" s="31">
        <v>55.555555555555557</v>
      </c>
      <c r="F12" s="31"/>
      <c r="G12" s="31"/>
      <c r="H12" s="31"/>
      <c r="I12" s="31">
        <v>11.111111111111111</v>
      </c>
      <c r="J12" s="31"/>
      <c r="K12" s="31"/>
      <c r="L12" s="32">
        <v>11.111111111111111</v>
      </c>
      <c r="M12" s="32"/>
      <c r="N12" s="32">
        <v>77.777777777777786</v>
      </c>
      <c r="O12" s="32"/>
      <c r="P12" s="33"/>
    </row>
    <row r="13" spans="2:16">
      <c r="B13" s="28" t="s">
        <v>25</v>
      </c>
      <c r="C13" s="29">
        <v>49</v>
      </c>
      <c r="D13" s="30">
        <v>12.244897959183673</v>
      </c>
      <c r="E13" s="31">
        <v>46.938775510204081</v>
      </c>
      <c r="F13" s="31">
        <v>10.204081632653061</v>
      </c>
      <c r="G13" s="31">
        <v>14.285714285714285</v>
      </c>
      <c r="H13" s="31">
        <v>10.204081632653061</v>
      </c>
      <c r="I13" s="31">
        <v>8.1632653061224492</v>
      </c>
      <c r="J13" s="31">
        <v>4.0816326530612246</v>
      </c>
      <c r="K13" s="31">
        <v>4.0816326530612246</v>
      </c>
      <c r="L13" s="32">
        <v>20.408163265306122</v>
      </c>
      <c r="M13" s="32"/>
      <c r="N13" s="32">
        <v>12.244897959183673</v>
      </c>
      <c r="O13" s="32">
        <v>20.408163265306122</v>
      </c>
      <c r="P13" s="33">
        <v>6.1224489795918364</v>
      </c>
    </row>
    <row r="14" spans="2:16">
      <c r="B14" s="28" t="s">
        <v>26</v>
      </c>
      <c r="C14" s="29">
        <v>6</v>
      </c>
      <c r="D14" s="30"/>
      <c r="E14" s="31">
        <v>50</v>
      </c>
      <c r="F14" s="31"/>
      <c r="G14" s="31"/>
      <c r="H14" s="31"/>
      <c r="I14" s="31"/>
      <c r="J14" s="31">
        <v>66.666666666666657</v>
      </c>
      <c r="K14" s="31"/>
      <c r="L14" s="32">
        <v>16.666666666666664</v>
      </c>
      <c r="M14" s="32"/>
      <c r="N14" s="32"/>
      <c r="O14" s="32"/>
      <c r="P14" s="33">
        <v>16.666666666666664</v>
      </c>
    </row>
    <row r="15" spans="2:16">
      <c r="B15" s="28" t="s">
        <v>27</v>
      </c>
      <c r="C15" s="29">
        <v>12</v>
      </c>
      <c r="D15" s="30">
        <v>8.3333333333333321</v>
      </c>
      <c r="E15" s="31">
        <v>33.333333333333329</v>
      </c>
      <c r="F15" s="31">
        <v>25</v>
      </c>
      <c r="G15" s="31">
        <v>8.3333333333333321</v>
      </c>
      <c r="H15" s="31">
        <v>8.3333333333333321</v>
      </c>
      <c r="I15" s="31">
        <v>25</v>
      </c>
      <c r="J15" s="31">
        <v>33.333333333333329</v>
      </c>
      <c r="K15" s="31"/>
      <c r="L15" s="32">
        <v>33.333333333333329</v>
      </c>
      <c r="M15" s="32">
        <v>8.3333333333333321</v>
      </c>
      <c r="N15" s="32">
        <v>8.3333333333333321</v>
      </c>
      <c r="O15" s="32"/>
      <c r="P15" s="33">
        <v>16.666666666666664</v>
      </c>
    </row>
    <row r="16" spans="2:16">
      <c r="B16" s="28" t="s">
        <v>28</v>
      </c>
      <c r="C16" s="29">
        <v>20</v>
      </c>
      <c r="D16" s="30">
        <v>85</v>
      </c>
      <c r="E16" s="31">
        <v>20</v>
      </c>
      <c r="F16" s="31">
        <v>15</v>
      </c>
      <c r="G16" s="31">
        <v>5</v>
      </c>
      <c r="H16" s="31">
        <v>10</v>
      </c>
      <c r="I16" s="31">
        <v>20</v>
      </c>
      <c r="J16" s="31">
        <v>15</v>
      </c>
      <c r="K16" s="31"/>
      <c r="L16" s="32">
        <v>25</v>
      </c>
      <c r="M16" s="32"/>
      <c r="N16" s="32"/>
      <c r="O16" s="32"/>
      <c r="P16" s="33">
        <v>5</v>
      </c>
    </row>
    <row r="17" spans="2:16">
      <c r="B17" s="28" t="s">
        <v>29</v>
      </c>
      <c r="C17" s="29">
        <v>22</v>
      </c>
      <c r="D17" s="30">
        <v>90.909090909090907</v>
      </c>
      <c r="E17" s="31">
        <v>13.636363636363635</v>
      </c>
      <c r="F17" s="31">
        <v>18.181818181818183</v>
      </c>
      <c r="G17" s="31">
        <v>13.636363636363635</v>
      </c>
      <c r="H17" s="31">
        <v>13.636363636363635</v>
      </c>
      <c r="I17" s="31">
        <v>27.27272727272727</v>
      </c>
      <c r="J17" s="31"/>
      <c r="K17" s="31"/>
      <c r="L17" s="32">
        <v>18.181818181818183</v>
      </c>
      <c r="M17" s="32"/>
      <c r="N17" s="32"/>
      <c r="O17" s="32">
        <v>4.5454545454545459</v>
      </c>
      <c r="P17" s="33"/>
    </row>
    <row r="18" spans="2:16">
      <c r="B18" s="28" t="s">
        <v>30</v>
      </c>
      <c r="C18" s="29">
        <v>48</v>
      </c>
      <c r="D18" s="30">
        <v>56.25</v>
      </c>
      <c r="E18" s="31">
        <v>31.25</v>
      </c>
      <c r="F18" s="31">
        <v>14.583333333333334</v>
      </c>
      <c r="G18" s="31">
        <v>8.3333333333333321</v>
      </c>
      <c r="H18" s="31">
        <v>6.25</v>
      </c>
      <c r="I18" s="31">
        <v>4.1666666666666661</v>
      </c>
      <c r="J18" s="31">
        <v>12.5</v>
      </c>
      <c r="K18" s="31">
        <v>2.083333333333333</v>
      </c>
      <c r="L18" s="32">
        <v>29.166666666666668</v>
      </c>
      <c r="M18" s="32"/>
      <c r="N18" s="32">
        <v>10.416666666666668</v>
      </c>
      <c r="O18" s="32">
        <v>12.5</v>
      </c>
      <c r="P18" s="33">
        <v>4.1666666666666661</v>
      </c>
    </row>
    <row r="19" spans="2:16">
      <c r="B19" s="28" t="s">
        <v>31</v>
      </c>
      <c r="C19" s="29">
        <v>31</v>
      </c>
      <c r="D19" s="30">
        <v>45.161290322580641</v>
      </c>
      <c r="E19" s="31">
        <v>38.70967741935484</v>
      </c>
      <c r="F19" s="31">
        <v>12.903225806451612</v>
      </c>
      <c r="G19" s="31">
        <v>25.806451612903224</v>
      </c>
      <c r="H19" s="31">
        <v>12.903225806451612</v>
      </c>
      <c r="I19" s="31">
        <v>9.67741935483871</v>
      </c>
      <c r="J19" s="31">
        <v>6.4516129032258061</v>
      </c>
      <c r="K19" s="31"/>
      <c r="L19" s="32">
        <v>25.806451612903224</v>
      </c>
      <c r="M19" s="32">
        <v>3.225806451612903</v>
      </c>
      <c r="N19" s="32">
        <v>9.67741935483871</v>
      </c>
      <c r="O19" s="32">
        <v>9.67741935483871</v>
      </c>
      <c r="P19" s="33">
        <v>3.225806451612903</v>
      </c>
    </row>
    <row r="20" spans="2:16">
      <c r="B20" s="28" t="s">
        <v>32</v>
      </c>
      <c r="C20" s="29">
        <v>14</v>
      </c>
      <c r="D20" s="30">
        <v>42.857142857142854</v>
      </c>
      <c r="E20" s="31">
        <v>7.1428571428571423</v>
      </c>
      <c r="F20" s="31">
        <v>14.285714285714285</v>
      </c>
      <c r="G20" s="31">
        <v>14.285714285714285</v>
      </c>
      <c r="H20" s="31">
        <v>14.285714285714285</v>
      </c>
      <c r="I20" s="31">
        <v>14.285714285714285</v>
      </c>
      <c r="J20" s="31">
        <v>7.1428571428571423</v>
      </c>
      <c r="K20" s="31"/>
      <c r="L20" s="32">
        <v>28.571428571428569</v>
      </c>
      <c r="M20" s="32"/>
      <c r="N20" s="32">
        <v>14.285714285714285</v>
      </c>
      <c r="O20" s="32">
        <v>21.428571428571427</v>
      </c>
      <c r="P20" s="33"/>
    </row>
    <row r="21" spans="2:16">
      <c r="B21" s="28" t="s">
        <v>33</v>
      </c>
      <c r="C21" s="29">
        <v>38</v>
      </c>
      <c r="D21" s="30">
        <v>47.368421052631575</v>
      </c>
      <c r="E21" s="31">
        <v>34.210526315789473</v>
      </c>
      <c r="F21" s="31">
        <v>15.789473684210526</v>
      </c>
      <c r="G21" s="31">
        <v>5.2631578947368416</v>
      </c>
      <c r="H21" s="31">
        <v>2.6315789473684208</v>
      </c>
      <c r="I21" s="31">
        <v>34.210526315789473</v>
      </c>
      <c r="J21" s="31">
        <v>2.6315789473684208</v>
      </c>
      <c r="K21" s="31"/>
      <c r="L21" s="32">
        <v>23.684210526315788</v>
      </c>
      <c r="M21" s="32"/>
      <c r="N21" s="32">
        <v>2.6315789473684208</v>
      </c>
      <c r="O21" s="32">
        <v>13.157894736842104</v>
      </c>
      <c r="P21" s="33"/>
    </row>
    <row r="22" spans="2:16" ht="14.25" thickBot="1">
      <c r="B22" s="34" t="s">
        <v>34</v>
      </c>
      <c r="C22" s="35">
        <v>44</v>
      </c>
      <c r="D22" s="36">
        <v>52.272727272727273</v>
      </c>
      <c r="E22" s="37">
        <v>25</v>
      </c>
      <c r="F22" s="37">
        <v>9.0909090909090917</v>
      </c>
      <c r="G22" s="37"/>
      <c r="H22" s="37">
        <v>4.5454545454545459</v>
      </c>
      <c r="I22" s="37">
        <v>9.0909090909090917</v>
      </c>
      <c r="J22" s="37">
        <v>4.5454545454545459</v>
      </c>
      <c r="K22" s="37">
        <v>4.5454545454545459</v>
      </c>
      <c r="L22" s="38">
        <v>29.545454545454547</v>
      </c>
      <c r="M22" s="38">
        <v>2.2727272727272729</v>
      </c>
      <c r="N22" s="38">
        <v>13.636363636363635</v>
      </c>
      <c r="O22" s="38">
        <v>9.0909090909090917</v>
      </c>
      <c r="P22" s="39">
        <v>2.2727272727272729</v>
      </c>
    </row>
    <row r="23" spans="2:16" ht="14.25" thickBot="1">
      <c r="B23" s="16" t="s">
        <v>35</v>
      </c>
      <c r="C23" s="17">
        <f>IF(SUM(C24:C32)=0,"",SUM(C24:C32))</f>
        <v>435</v>
      </c>
      <c r="D23" s="18">
        <v>18.850574712643677</v>
      </c>
      <c r="E23" s="19">
        <v>19.540229885057471</v>
      </c>
      <c r="F23" s="19">
        <v>12.873563218390805</v>
      </c>
      <c r="G23" s="19">
        <v>3.4482758620689653</v>
      </c>
      <c r="H23" s="19">
        <v>3.4482758620689653</v>
      </c>
      <c r="I23" s="19">
        <v>8.2758620689655178</v>
      </c>
      <c r="J23" s="19">
        <v>17.011494252873565</v>
      </c>
      <c r="K23" s="19">
        <v>5.7471264367816088</v>
      </c>
      <c r="L23" s="20">
        <v>24.597701149425287</v>
      </c>
      <c r="M23" s="20">
        <v>1.6091954022988506</v>
      </c>
      <c r="N23" s="20">
        <v>14.482758620689657</v>
      </c>
      <c r="O23" s="20">
        <v>30.344827586206897</v>
      </c>
      <c r="P23" s="21">
        <v>5.7471264367816088</v>
      </c>
    </row>
    <row r="24" spans="2:16">
      <c r="B24" s="22" t="s">
        <v>36</v>
      </c>
      <c r="C24" s="23">
        <v>38</v>
      </c>
      <c r="D24" s="24">
        <v>18.421052631578945</v>
      </c>
      <c r="E24" s="25">
        <v>15.789473684210526</v>
      </c>
      <c r="F24" s="25">
        <v>18.421052631578945</v>
      </c>
      <c r="G24" s="25">
        <v>2.6315789473684208</v>
      </c>
      <c r="H24" s="25"/>
      <c r="I24" s="25"/>
      <c r="J24" s="25">
        <v>5.2631578947368416</v>
      </c>
      <c r="K24" s="25"/>
      <c r="L24" s="26">
        <v>26.315789473684209</v>
      </c>
      <c r="M24" s="26">
        <v>2.6315789473684208</v>
      </c>
      <c r="N24" s="26">
        <v>7.8947368421052628</v>
      </c>
      <c r="O24" s="26">
        <v>39.473684210526315</v>
      </c>
      <c r="P24" s="27">
        <v>21.052631578947366</v>
      </c>
    </row>
    <row r="25" spans="2:16">
      <c r="B25" s="28" t="s">
        <v>37</v>
      </c>
      <c r="C25" s="29">
        <v>49</v>
      </c>
      <c r="D25" s="30">
        <v>30.612244897959183</v>
      </c>
      <c r="E25" s="31">
        <v>18.367346938775512</v>
      </c>
      <c r="F25" s="31">
        <v>16.326530612244898</v>
      </c>
      <c r="G25" s="31">
        <v>2.0408163265306123</v>
      </c>
      <c r="H25" s="31">
        <v>2.0408163265306123</v>
      </c>
      <c r="I25" s="31">
        <v>6.1224489795918364</v>
      </c>
      <c r="J25" s="31">
        <v>12.244897959183673</v>
      </c>
      <c r="K25" s="31"/>
      <c r="L25" s="32">
        <v>40.816326530612244</v>
      </c>
      <c r="M25" s="32">
        <v>6.1224489795918364</v>
      </c>
      <c r="N25" s="32">
        <v>8.1632653061224492</v>
      </c>
      <c r="O25" s="32">
        <v>18.367346938775512</v>
      </c>
      <c r="P25" s="33">
        <v>16.326530612244898</v>
      </c>
    </row>
    <row r="26" spans="2:16">
      <c r="B26" s="28" t="s">
        <v>38</v>
      </c>
      <c r="C26" s="29">
        <v>63</v>
      </c>
      <c r="D26" s="30">
        <v>7.9365079365079358</v>
      </c>
      <c r="E26" s="31">
        <v>9.5238095238095237</v>
      </c>
      <c r="F26" s="31">
        <v>12.698412698412698</v>
      </c>
      <c r="G26" s="31">
        <v>3.1746031746031744</v>
      </c>
      <c r="H26" s="31">
        <v>1.5873015873015872</v>
      </c>
      <c r="I26" s="31">
        <v>4.7619047619047619</v>
      </c>
      <c r="J26" s="31">
        <v>9.5238095238095237</v>
      </c>
      <c r="K26" s="31">
        <v>4.7619047619047619</v>
      </c>
      <c r="L26" s="32">
        <v>25.396825396825395</v>
      </c>
      <c r="M26" s="32">
        <v>1.5873015873015872</v>
      </c>
      <c r="N26" s="32">
        <v>19.047619047619047</v>
      </c>
      <c r="O26" s="32">
        <v>34.920634920634917</v>
      </c>
      <c r="P26" s="33">
        <v>4.7619047619047619</v>
      </c>
    </row>
    <row r="27" spans="2:16">
      <c r="B27" s="28" t="s">
        <v>39</v>
      </c>
      <c r="C27" s="29">
        <v>96</v>
      </c>
      <c r="D27" s="30">
        <v>17.708333333333336</v>
      </c>
      <c r="E27" s="31">
        <v>33.333333333333329</v>
      </c>
      <c r="F27" s="31">
        <v>10.416666666666668</v>
      </c>
      <c r="G27" s="31">
        <v>4.1666666666666661</v>
      </c>
      <c r="H27" s="31">
        <v>2.083333333333333</v>
      </c>
      <c r="I27" s="31">
        <v>8.3333333333333321</v>
      </c>
      <c r="J27" s="31">
        <v>32.291666666666671</v>
      </c>
      <c r="K27" s="31">
        <v>16.666666666666664</v>
      </c>
      <c r="L27" s="32">
        <v>29.166666666666668</v>
      </c>
      <c r="M27" s="32">
        <v>1.0416666666666665</v>
      </c>
      <c r="N27" s="32">
        <v>17.708333333333336</v>
      </c>
      <c r="O27" s="32">
        <v>14.583333333333334</v>
      </c>
      <c r="P27" s="33">
        <v>1.0416666666666665</v>
      </c>
    </row>
    <row r="28" spans="2:16">
      <c r="B28" s="28" t="s">
        <v>40</v>
      </c>
      <c r="C28" s="29">
        <v>93</v>
      </c>
      <c r="D28" s="30">
        <v>21.50537634408602</v>
      </c>
      <c r="E28" s="31">
        <v>15.053763440860216</v>
      </c>
      <c r="F28" s="31">
        <v>15.053763440860216</v>
      </c>
      <c r="G28" s="31">
        <v>2.1505376344086025</v>
      </c>
      <c r="H28" s="31">
        <v>4.3010752688172049</v>
      </c>
      <c r="I28" s="31">
        <v>15.053763440860216</v>
      </c>
      <c r="J28" s="31">
        <v>22.58064516129032</v>
      </c>
      <c r="K28" s="31">
        <v>4.3010752688172049</v>
      </c>
      <c r="L28" s="32">
        <v>18.27956989247312</v>
      </c>
      <c r="M28" s="32">
        <v>1.0752688172043012</v>
      </c>
      <c r="N28" s="32">
        <v>11.827956989247312</v>
      </c>
      <c r="O28" s="32">
        <v>34.408602150537639</v>
      </c>
      <c r="P28" s="33">
        <v>3.225806451612903</v>
      </c>
    </row>
    <row r="29" spans="2:16">
      <c r="B29" s="28" t="s">
        <v>41</v>
      </c>
      <c r="C29" s="29">
        <v>39</v>
      </c>
      <c r="D29" s="30">
        <v>12.820512820512819</v>
      </c>
      <c r="E29" s="31">
        <v>10.256410256410255</v>
      </c>
      <c r="F29" s="31">
        <v>2.5641025641025639</v>
      </c>
      <c r="G29" s="31">
        <v>2.5641025641025639</v>
      </c>
      <c r="H29" s="31">
        <v>7.6923076923076925</v>
      </c>
      <c r="I29" s="31">
        <v>5.1282051282051277</v>
      </c>
      <c r="J29" s="31"/>
      <c r="K29" s="31">
        <v>2.5641025641025639</v>
      </c>
      <c r="L29" s="32">
        <v>7.6923076923076925</v>
      </c>
      <c r="M29" s="32"/>
      <c r="N29" s="32">
        <v>17.948717948717949</v>
      </c>
      <c r="O29" s="32">
        <v>56.410256410256409</v>
      </c>
      <c r="P29" s="33">
        <v>2.5641025641025639</v>
      </c>
    </row>
    <row r="30" spans="2:16">
      <c r="B30" s="28" t="s">
        <v>42</v>
      </c>
      <c r="C30" s="29">
        <v>12</v>
      </c>
      <c r="D30" s="30">
        <v>41.666666666666671</v>
      </c>
      <c r="E30" s="31">
        <v>8.3333333333333321</v>
      </c>
      <c r="F30" s="31">
        <v>50</v>
      </c>
      <c r="G30" s="31">
        <v>16.666666666666664</v>
      </c>
      <c r="H30" s="31">
        <v>16.666666666666664</v>
      </c>
      <c r="I30" s="31">
        <v>16.666666666666664</v>
      </c>
      <c r="J30" s="31"/>
      <c r="K30" s="31"/>
      <c r="L30" s="32">
        <v>33.333333333333329</v>
      </c>
      <c r="M30" s="32"/>
      <c r="N30" s="32"/>
      <c r="O30" s="32">
        <v>8.3333333333333321</v>
      </c>
      <c r="P30" s="33"/>
    </row>
    <row r="31" spans="2:16">
      <c r="B31" s="28" t="s">
        <v>43</v>
      </c>
      <c r="C31" s="29">
        <v>39</v>
      </c>
      <c r="D31" s="30">
        <v>17.948717948717949</v>
      </c>
      <c r="E31" s="31">
        <v>33.333333333333329</v>
      </c>
      <c r="F31" s="31"/>
      <c r="G31" s="31">
        <v>5.1282051282051277</v>
      </c>
      <c r="H31" s="31">
        <v>2.5641025641025639</v>
      </c>
      <c r="I31" s="31">
        <v>10.256410256410255</v>
      </c>
      <c r="J31" s="31">
        <v>20.512820512820511</v>
      </c>
      <c r="K31" s="31">
        <v>2.5641025641025639</v>
      </c>
      <c r="L31" s="32">
        <v>17.948717948717949</v>
      </c>
      <c r="M31" s="32"/>
      <c r="N31" s="32">
        <v>20.512820512820511</v>
      </c>
      <c r="O31" s="32">
        <v>38.461538461538467</v>
      </c>
      <c r="P31" s="33">
        <v>2.5641025641025639</v>
      </c>
    </row>
    <row r="32" spans="2:16" ht="14.25" thickBot="1">
      <c r="B32" s="34" t="s">
        <v>44</v>
      </c>
      <c r="C32" s="35">
        <v>6</v>
      </c>
      <c r="D32" s="36">
        <v>16.666666666666664</v>
      </c>
      <c r="E32" s="37"/>
      <c r="F32" s="37">
        <v>33.333333333333329</v>
      </c>
      <c r="G32" s="37"/>
      <c r="H32" s="37">
        <v>16.666666666666664</v>
      </c>
      <c r="I32" s="37"/>
      <c r="J32" s="37"/>
      <c r="K32" s="37"/>
      <c r="L32" s="38">
        <v>33.333333333333329</v>
      </c>
      <c r="M32" s="38"/>
      <c r="N32" s="38">
        <v>16.666666666666664</v>
      </c>
      <c r="O32" s="38">
        <v>33.333333333333329</v>
      </c>
      <c r="P32" s="39"/>
    </row>
    <row r="33" spans="2:16" ht="14.25" thickBot="1">
      <c r="B33" s="16" t="s">
        <v>45</v>
      </c>
      <c r="C33" s="17">
        <f>IF(SUM(C24:C32,C10:C22)=0,"",SUM(C24:C32,C10:C22))</f>
        <v>761</v>
      </c>
      <c r="D33" s="18">
        <v>29.040735873850199</v>
      </c>
      <c r="E33" s="19">
        <v>25.624178712220765</v>
      </c>
      <c r="F33" s="19">
        <v>12.614980289093298</v>
      </c>
      <c r="G33" s="19">
        <v>5.6504599211563731</v>
      </c>
      <c r="H33" s="19">
        <v>4.9934296977660972</v>
      </c>
      <c r="I33" s="19">
        <v>10.512483574244415</v>
      </c>
      <c r="J33" s="19">
        <v>14.848883048620237</v>
      </c>
      <c r="K33" s="19">
        <v>4.8620236530880421</v>
      </c>
      <c r="L33" s="20">
        <v>24.967148488830489</v>
      </c>
      <c r="M33" s="20">
        <v>1.3140604467805519</v>
      </c>
      <c r="N33" s="20">
        <v>13.272010512483574</v>
      </c>
      <c r="O33" s="20">
        <v>21.681997371879106</v>
      </c>
      <c r="P33" s="21">
        <v>4.9934296977660972</v>
      </c>
    </row>
    <row r="34" spans="2:16">
      <c r="B34"/>
      <c r="C34" s="7"/>
      <c r="D34"/>
      <c r="E34"/>
      <c r="F34"/>
      <c r="G34"/>
      <c r="H34"/>
      <c r="I34"/>
      <c r="J34"/>
      <c r="K34"/>
      <c r="L34"/>
      <c r="M34"/>
      <c r="N34"/>
      <c r="O34"/>
      <c r="P34"/>
    </row>
  </sheetData>
  <phoneticPr fontId="2"/>
  <conditionalFormatting sqref="D9:P33">
    <cfRule type="expression" dxfId="50" priority="139">
      <formula>AND(D9=LARGE($D9:$P9,3),NOT(D9=0))</formula>
    </cfRule>
    <cfRule type="expression" dxfId="49" priority="140">
      <formula>AND(D9=LARGE($D9:$P9,2),NOT(D9=0))</formula>
    </cfRule>
    <cfRule type="expression" dxfId="48" priority="141">
      <formula>AND(D9=LARGE($D9:$P9,1),NOT(D9=0))</formula>
    </cfRule>
  </conditionalFormatting>
  <pageMargins left="0.7" right="0.7" top="0.75" bottom="0.75" header="0.3" footer="0.3"/>
  <pageSetup paperSize="9" scale="61"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25D7E-9E65-4978-991C-4EC697D43829}">
  <sheetPr codeName="Sheet29">
    <pageSetUpPr fitToPage="1"/>
  </sheetPr>
  <dimension ref="B1:M34"/>
  <sheetViews>
    <sheetView zoomScale="80" zoomScaleNormal="80" workbookViewId="0">
      <selection activeCell="I29" sqref="I29"/>
    </sheetView>
  </sheetViews>
  <sheetFormatPr defaultRowHeight="13.5"/>
  <cols>
    <col min="1" max="1" width="9" style="1"/>
    <col min="2" max="2" width="15" style="1" bestFit="1" customWidth="1"/>
    <col min="3" max="16384" width="9" style="1"/>
  </cols>
  <sheetData>
    <row r="1" spans="2:13" ht="24">
      <c r="B1" s="8"/>
    </row>
    <row r="3" spans="2:13" s="75" customFormat="1" ht="21.75" customHeight="1">
      <c r="B3" s="75" t="s">
        <v>291</v>
      </c>
    </row>
    <row r="4" spans="2:13" s="75" customFormat="1" ht="21.75" customHeight="1">
      <c r="B4" s="75" t="s">
        <v>389</v>
      </c>
    </row>
    <row r="5" spans="2:13" s="75" customFormat="1" ht="21.75" customHeight="1">
      <c r="B5" s="75" t="s">
        <v>390</v>
      </c>
    </row>
    <row r="6" spans="2:13" s="75" customFormat="1" ht="21.75" customHeight="1"/>
    <row r="7" spans="2:13" ht="14.25" thickBot="1">
      <c r="M7" s="9" t="s">
        <v>17</v>
      </c>
    </row>
    <row r="8" spans="2:13" ht="81.75" thickBot="1">
      <c r="B8" s="10"/>
      <c r="C8" s="11" t="s">
        <v>19</v>
      </c>
      <c r="D8" s="12" t="s">
        <v>292</v>
      </c>
      <c r="E8" s="13" t="s">
        <v>293</v>
      </c>
      <c r="F8" s="13" t="s">
        <v>294</v>
      </c>
      <c r="G8" s="13" t="s">
        <v>295</v>
      </c>
      <c r="H8" s="13" t="s">
        <v>296</v>
      </c>
      <c r="I8" s="13" t="s">
        <v>297</v>
      </c>
      <c r="J8" s="13" t="s">
        <v>298</v>
      </c>
      <c r="K8" s="13" t="s">
        <v>299</v>
      </c>
      <c r="L8" s="14" t="s">
        <v>300</v>
      </c>
      <c r="M8" s="15" t="s">
        <v>94</v>
      </c>
    </row>
    <row r="9" spans="2:13" ht="14.25" thickBot="1">
      <c r="B9" s="16" t="s">
        <v>21</v>
      </c>
      <c r="C9" s="17">
        <f>IF(SUM(C10:C22)=0,"",SUM(C10:C22))</f>
        <v>229</v>
      </c>
      <c r="D9" s="18">
        <v>8.2969432314410483</v>
      </c>
      <c r="E9" s="19">
        <v>13.537117903930133</v>
      </c>
      <c r="F9" s="19">
        <v>11.790393013100436</v>
      </c>
      <c r="G9" s="19">
        <v>38.864628820960704</v>
      </c>
      <c r="H9" s="19">
        <v>34.061135371179041</v>
      </c>
      <c r="I9" s="19">
        <v>10.480349344978166</v>
      </c>
      <c r="J9" s="19">
        <v>26.200873362445414</v>
      </c>
      <c r="K9" s="19">
        <v>13.973799126637553</v>
      </c>
      <c r="L9" s="20">
        <v>14.410480349344979</v>
      </c>
      <c r="M9" s="21">
        <v>5.2401746724890828</v>
      </c>
    </row>
    <row r="10" spans="2:13">
      <c r="B10" s="22" t="s">
        <v>22</v>
      </c>
      <c r="C10" s="23">
        <v>16</v>
      </c>
      <c r="D10" s="24">
        <v>6.25</v>
      </c>
      <c r="E10" s="25">
        <v>25</v>
      </c>
      <c r="F10" s="25">
        <v>12.5</v>
      </c>
      <c r="G10" s="25">
        <v>43.75</v>
      </c>
      <c r="H10" s="25">
        <v>37.5</v>
      </c>
      <c r="I10" s="25">
        <v>6.25</v>
      </c>
      <c r="J10" s="25">
        <v>31.25</v>
      </c>
      <c r="K10" s="25">
        <v>18.75</v>
      </c>
      <c r="L10" s="26">
        <v>12.5</v>
      </c>
      <c r="M10" s="27">
        <v>6.25</v>
      </c>
    </row>
    <row r="11" spans="2:13">
      <c r="B11" s="28" t="s">
        <v>23</v>
      </c>
      <c r="C11" s="29">
        <v>9</v>
      </c>
      <c r="D11" s="30"/>
      <c r="E11" s="31"/>
      <c r="F11" s="31">
        <v>22.222222222222221</v>
      </c>
      <c r="G11" s="31">
        <v>22.222222222222221</v>
      </c>
      <c r="H11" s="31">
        <v>44.444444444444443</v>
      </c>
      <c r="I11" s="31"/>
      <c r="J11" s="31">
        <v>11.111111111111111</v>
      </c>
      <c r="K11" s="31"/>
      <c r="L11" s="32"/>
      <c r="M11" s="33">
        <v>11.111111111111111</v>
      </c>
    </row>
    <row r="12" spans="2:13">
      <c r="B12" s="28" t="s">
        <v>24</v>
      </c>
      <c r="C12" s="29">
        <v>4</v>
      </c>
      <c r="D12" s="30"/>
      <c r="E12" s="31"/>
      <c r="F12" s="31"/>
      <c r="G12" s="31">
        <v>50</v>
      </c>
      <c r="H12" s="31">
        <v>50</v>
      </c>
      <c r="I12" s="31"/>
      <c r="J12" s="31"/>
      <c r="K12" s="31"/>
      <c r="L12" s="32">
        <v>25</v>
      </c>
      <c r="M12" s="33"/>
    </row>
    <row r="13" spans="2:13">
      <c r="B13" s="28" t="s">
        <v>25</v>
      </c>
      <c r="C13" s="29">
        <v>37</v>
      </c>
      <c r="D13" s="30">
        <v>2.7027027027027026</v>
      </c>
      <c r="E13" s="31">
        <v>16.216216216216218</v>
      </c>
      <c r="F13" s="31">
        <v>8.1081081081081088</v>
      </c>
      <c r="G13" s="31">
        <v>56.756756756756758</v>
      </c>
      <c r="H13" s="31">
        <v>18.918918918918919</v>
      </c>
      <c r="I13" s="31">
        <v>16.216216216216218</v>
      </c>
      <c r="J13" s="31">
        <v>24.324324324324326</v>
      </c>
      <c r="K13" s="31">
        <v>16.216216216216218</v>
      </c>
      <c r="L13" s="32">
        <v>16.216216216216218</v>
      </c>
      <c r="M13" s="33">
        <v>2.7027027027027026</v>
      </c>
    </row>
    <row r="14" spans="2:13">
      <c r="B14" s="28" t="s">
        <v>26</v>
      </c>
      <c r="C14" s="29">
        <v>2</v>
      </c>
      <c r="D14" s="30"/>
      <c r="E14" s="31"/>
      <c r="F14" s="31"/>
      <c r="G14" s="31"/>
      <c r="H14" s="31">
        <v>50</v>
      </c>
      <c r="I14" s="31"/>
      <c r="J14" s="31">
        <v>50</v>
      </c>
      <c r="K14" s="31">
        <v>50</v>
      </c>
      <c r="L14" s="32"/>
      <c r="M14" s="33"/>
    </row>
    <row r="15" spans="2:13">
      <c r="B15" s="28" t="s">
        <v>27</v>
      </c>
      <c r="C15" s="29">
        <v>7</v>
      </c>
      <c r="D15" s="30">
        <v>14.285714285714285</v>
      </c>
      <c r="E15" s="31"/>
      <c r="F15" s="31">
        <v>14.285714285714285</v>
      </c>
      <c r="G15" s="31">
        <v>85.714285714285708</v>
      </c>
      <c r="H15" s="31">
        <v>14.285714285714285</v>
      </c>
      <c r="I15" s="31">
        <v>14.285714285714285</v>
      </c>
      <c r="J15" s="31">
        <v>14.285714285714285</v>
      </c>
      <c r="K15" s="31">
        <v>28.571428571428569</v>
      </c>
      <c r="L15" s="32"/>
      <c r="M15" s="33"/>
    </row>
    <row r="16" spans="2:13">
      <c r="B16" s="28" t="s">
        <v>28</v>
      </c>
      <c r="C16" s="29">
        <v>10</v>
      </c>
      <c r="D16" s="30">
        <v>10</v>
      </c>
      <c r="E16" s="31"/>
      <c r="F16" s="31">
        <v>10</v>
      </c>
      <c r="G16" s="31">
        <v>20</v>
      </c>
      <c r="H16" s="31">
        <v>70</v>
      </c>
      <c r="I16" s="31">
        <v>10</v>
      </c>
      <c r="J16" s="31"/>
      <c r="K16" s="31">
        <v>20</v>
      </c>
      <c r="L16" s="32"/>
      <c r="M16" s="33">
        <v>20</v>
      </c>
    </row>
    <row r="17" spans="2:13">
      <c r="B17" s="28" t="s">
        <v>29</v>
      </c>
      <c r="C17" s="29">
        <v>13</v>
      </c>
      <c r="D17" s="30">
        <v>15.384615384615385</v>
      </c>
      <c r="E17" s="31">
        <v>38.461538461538467</v>
      </c>
      <c r="F17" s="31">
        <v>7.6923076923076925</v>
      </c>
      <c r="G17" s="31">
        <v>53.846153846153847</v>
      </c>
      <c r="H17" s="31">
        <v>38.461538461538467</v>
      </c>
      <c r="I17" s="31"/>
      <c r="J17" s="31">
        <v>7.6923076923076925</v>
      </c>
      <c r="K17" s="31">
        <v>15.384615384615385</v>
      </c>
      <c r="L17" s="32">
        <v>30.76923076923077</v>
      </c>
      <c r="M17" s="33">
        <v>7.6923076923076925</v>
      </c>
    </row>
    <row r="18" spans="2:13">
      <c r="B18" s="28" t="s">
        <v>30</v>
      </c>
      <c r="C18" s="29">
        <v>41</v>
      </c>
      <c r="D18" s="30">
        <v>7.3170731707317067</v>
      </c>
      <c r="E18" s="31">
        <v>14.634146341463413</v>
      </c>
      <c r="F18" s="31">
        <v>21.951219512195124</v>
      </c>
      <c r="G18" s="31">
        <v>43.902439024390247</v>
      </c>
      <c r="H18" s="31">
        <v>41.463414634146339</v>
      </c>
      <c r="I18" s="31">
        <v>4.8780487804878048</v>
      </c>
      <c r="J18" s="31">
        <v>26.829268292682929</v>
      </c>
      <c r="K18" s="31">
        <v>9.7560975609756095</v>
      </c>
      <c r="L18" s="32">
        <v>17.073170731707318</v>
      </c>
      <c r="M18" s="33">
        <v>2.4390243902439024</v>
      </c>
    </row>
    <row r="19" spans="2:13">
      <c r="B19" s="28" t="s">
        <v>31</v>
      </c>
      <c r="C19" s="29">
        <v>29</v>
      </c>
      <c r="D19" s="30">
        <v>10.344827586206897</v>
      </c>
      <c r="E19" s="31">
        <v>10.344827586206897</v>
      </c>
      <c r="F19" s="31">
        <v>3.4482758620689653</v>
      </c>
      <c r="G19" s="31">
        <v>24.137931034482758</v>
      </c>
      <c r="H19" s="31">
        <v>24.137931034482758</v>
      </c>
      <c r="I19" s="31">
        <v>17.241379310344829</v>
      </c>
      <c r="J19" s="31">
        <v>58.620689655172406</v>
      </c>
      <c r="K19" s="31">
        <v>13.793103448275861</v>
      </c>
      <c r="L19" s="32">
        <v>27.586206896551722</v>
      </c>
      <c r="M19" s="33"/>
    </row>
    <row r="20" spans="2:13">
      <c r="B20" s="28" t="s">
        <v>32</v>
      </c>
      <c r="C20" s="29">
        <v>13</v>
      </c>
      <c r="D20" s="30">
        <v>7.6923076923076925</v>
      </c>
      <c r="E20" s="31">
        <v>15.384615384615385</v>
      </c>
      <c r="F20" s="31">
        <v>7.6923076923076925</v>
      </c>
      <c r="G20" s="31">
        <v>23.076923076923077</v>
      </c>
      <c r="H20" s="31">
        <v>61.53846153846154</v>
      </c>
      <c r="I20" s="31">
        <v>30.76923076923077</v>
      </c>
      <c r="J20" s="31">
        <v>15.384615384615385</v>
      </c>
      <c r="K20" s="31">
        <v>15.384615384615385</v>
      </c>
      <c r="L20" s="32">
        <v>15.384615384615385</v>
      </c>
      <c r="M20" s="33"/>
    </row>
    <row r="21" spans="2:13">
      <c r="B21" s="28" t="s">
        <v>33</v>
      </c>
      <c r="C21" s="29">
        <v>22</v>
      </c>
      <c r="D21" s="30">
        <v>9.0909090909090917</v>
      </c>
      <c r="E21" s="31">
        <v>9.0909090909090917</v>
      </c>
      <c r="F21" s="31">
        <v>18.181818181818183</v>
      </c>
      <c r="G21" s="31">
        <v>27.27272727272727</v>
      </c>
      <c r="H21" s="31">
        <v>27.27272727272727</v>
      </c>
      <c r="I21" s="31">
        <v>13.636363636363635</v>
      </c>
      <c r="J21" s="31">
        <v>27.27272727272727</v>
      </c>
      <c r="K21" s="31">
        <v>9.0909090909090917</v>
      </c>
      <c r="L21" s="32">
        <v>4.5454545454545459</v>
      </c>
      <c r="M21" s="33">
        <v>13.636363636363635</v>
      </c>
    </row>
    <row r="22" spans="2:13" ht="14.25" thickBot="1">
      <c r="B22" s="34" t="s">
        <v>34</v>
      </c>
      <c r="C22" s="35">
        <v>26</v>
      </c>
      <c r="D22" s="36">
        <v>15.384615384615385</v>
      </c>
      <c r="E22" s="37">
        <v>11.538461538461538</v>
      </c>
      <c r="F22" s="37">
        <v>7.6923076923076925</v>
      </c>
      <c r="G22" s="37">
        <v>30.76923076923077</v>
      </c>
      <c r="H22" s="37">
        <v>26.923076923076923</v>
      </c>
      <c r="I22" s="37">
        <v>3.8461538461538463</v>
      </c>
      <c r="J22" s="37">
        <v>23.076923076923077</v>
      </c>
      <c r="K22" s="37">
        <v>15.384615384615385</v>
      </c>
      <c r="L22" s="38">
        <v>7.6923076923076925</v>
      </c>
      <c r="M22" s="39">
        <v>7.6923076923076925</v>
      </c>
    </row>
    <row r="23" spans="2:13" ht="14.25" thickBot="1">
      <c r="B23" s="16" t="s">
        <v>35</v>
      </c>
      <c r="C23" s="17">
        <f>IF(SUM(C24:C32)=0,"",SUM(C24:C32))</f>
        <v>135</v>
      </c>
      <c r="D23" s="18">
        <v>2.9629629629629632</v>
      </c>
      <c r="E23" s="19">
        <v>9.6296296296296298</v>
      </c>
      <c r="F23" s="19">
        <v>4.4444444444444446</v>
      </c>
      <c r="G23" s="19">
        <v>31.851851851851855</v>
      </c>
      <c r="H23" s="19">
        <v>24.444444444444443</v>
      </c>
      <c r="I23" s="19">
        <v>0.74074074074074081</v>
      </c>
      <c r="J23" s="19">
        <v>15.555555555555555</v>
      </c>
      <c r="K23" s="19">
        <v>15.555555555555555</v>
      </c>
      <c r="L23" s="20">
        <v>10.37037037037037</v>
      </c>
      <c r="M23" s="21">
        <v>28.888888888888886</v>
      </c>
    </row>
    <row r="24" spans="2:13">
      <c r="B24" s="22" t="s">
        <v>36</v>
      </c>
      <c r="C24" s="23">
        <v>16</v>
      </c>
      <c r="D24" s="24">
        <v>6.25</v>
      </c>
      <c r="E24" s="25"/>
      <c r="F24" s="25"/>
      <c r="G24" s="25">
        <v>50</v>
      </c>
      <c r="H24" s="25"/>
      <c r="I24" s="25"/>
      <c r="J24" s="25">
        <v>18.75</v>
      </c>
      <c r="K24" s="25">
        <v>18.75</v>
      </c>
      <c r="L24" s="26">
        <v>12.5</v>
      </c>
      <c r="M24" s="27">
        <v>37.5</v>
      </c>
    </row>
    <row r="25" spans="2:13">
      <c r="B25" s="28" t="s">
        <v>37</v>
      </c>
      <c r="C25" s="29">
        <v>17</v>
      </c>
      <c r="D25" s="30">
        <v>5.8823529411764701</v>
      </c>
      <c r="E25" s="31"/>
      <c r="F25" s="31">
        <v>11.76470588235294</v>
      </c>
      <c r="G25" s="31">
        <v>41.17647058823529</v>
      </c>
      <c r="H25" s="31">
        <v>17.647058823529413</v>
      </c>
      <c r="I25" s="31">
        <v>5.8823529411764701</v>
      </c>
      <c r="J25" s="31">
        <v>29.411764705882355</v>
      </c>
      <c r="K25" s="31">
        <v>17.647058823529413</v>
      </c>
      <c r="L25" s="32">
        <v>11.76470588235294</v>
      </c>
      <c r="M25" s="33">
        <v>17.647058823529413</v>
      </c>
    </row>
    <row r="26" spans="2:13">
      <c r="B26" s="28" t="s">
        <v>38</v>
      </c>
      <c r="C26" s="29">
        <v>15</v>
      </c>
      <c r="D26" s="30">
        <v>6.666666666666667</v>
      </c>
      <c r="E26" s="31">
        <v>6.666666666666667</v>
      </c>
      <c r="F26" s="31"/>
      <c r="G26" s="31">
        <v>6.666666666666667</v>
      </c>
      <c r="H26" s="31">
        <v>20</v>
      </c>
      <c r="I26" s="31"/>
      <c r="J26" s="31">
        <v>6.666666666666667</v>
      </c>
      <c r="K26" s="31">
        <v>6.666666666666667</v>
      </c>
      <c r="L26" s="32">
        <v>6.666666666666667</v>
      </c>
      <c r="M26" s="33">
        <v>53.333333333333336</v>
      </c>
    </row>
    <row r="27" spans="2:13">
      <c r="B27" s="28" t="s">
        <v>39</v>
      </c>
      <c r="C27" s="29">
        <v>38</v>
      </c>
      <c r="D27" s="30">
        <v>2.6315789473684208</v>
      </c>
      <c r="E27" s="31">
        <v>18.421052631578945</v>
      </c>
      <c r="F27" s="31">
        <v>5.2631578947368416</v>
      </c>
      <c r="G27" s="31">
        <v>47.368421052631575</v>
      </c>
      <c r="H27" s="31">
        <v>39.473684210526315</v>
      </c>
      <c r="I27" s="31"/>
      <c r="J27" s="31">
        <v>18.421052631578945</v>
      </c>
      <c r="K27" s="31">
        <v>10.526315789473683</v>
      </c>
      <c r="L27" s="32">
        <v>10.526315789473683</v>
      </c>
      <c r="M27" s="33">
        <v>13.157894736842104</v>
      </c>
    </row>
    <row r="28" spans="2:13">
      <c r="B28" s="28" t="s">
        <v>40</v>
      </c>
      <c r="C28" s="29">
        <v>16</v>
      </c>
      <c r="D28" s="30"/>
      <c r="E28" s="31">
        <v>12.5</v>
      </c>
      <c r="F28" s="31"/>
      <c r="G28" s="31">
        <v>12.5</v>
      </c>
      <c r="H28" s="31">
        <v>25</v>
      </c>
      <c r="I28" s="31"/>
      <c r="J28" s="31">
        <v>12.5</v>
      </c>
      <c r="K28" s="31">
        <v>6.25</v>
      </c>
      <c r="L28" s="32">
        <v>6.25</v>
      </c>
      <c r="M28" s="33">
        <v>37.5</v>
      </c>
    </row>
    <row r="29" spans="2:13">
      <c r="B29" s="28" t="s">
        <v>41</v>
      </c>
      <c r="C29" s="29">
        <v>14</v>
      </c>
      <c r="D29" s="30"/>
      <c r="E29" s="31"/>
      <c r="F29" s="31">
        <v>7.1428571428571423</v>
      </c>
      <c r="G29" s="31">
        <v>14.285714285714285</v>
      </c>
      <c r="H29" s="31">
        <v>14.285714285714285</v>
      </c>
      <c r="I29" s="31"/>
      <c r="J29" s="31">
        <v>14.285714285714285</v>
      </c>
      <c r="K29" s="31">
        <v>42.857142857142854</v>
      </c>
      <c r="L29" s="32">
        <v>14.285714285714285</v>
      </c>
      <c r="M29" s="33">
        <v>35.714285714285715</v>
      </c>
    </row>
    <row r="30" spans="2:13">
      <c r="B30" s="28" t="s">
        <v>42</v>
      </c>
      <c r="C30" s="29">
        <v>3</v>
      </c>
      <c r="D30" s="30"/>
      <c r="E30" s="31">
        <v>33.333333333333329</v>
      </c>
      <c r="F30" s="31"/>
      <c r="G30" s="31"/>
      <c r="H30" s="31">
        <v>33.333333333333329</v>
      </c>
      <c r="I30" s="31"/>
      <c r="J30" s="31"/>
      <c r="K30" s="31"/>
      <c r="L30" s="32"/>
      <c r="M30" s="33">
        <v>66.666666666666657</v>
      </c>
    </row>
    <row r="31" spans="2:13">
      <c r="B31" s="28" t="s">
        <v>43</v>
      </c>
      <c r="C31" s="29">
        <v>13</v>
      </c>
      <c r="D31" s="30"/>
      <c r="E31" s="31">
        <v>7.6923076923076925</v>
      </c>
      <c r="F31" s="31">
        <v>7.6923076923076925</v>
      </c>
      <c r="G31" s="31">
        <v>15.384615384615385</v>
      </c>
      <c r="H31" s="31">
        <v>30.76923076923077</v>
      </c>
      <c r="I31" s="31"/>
      <c r="J31" s="31">
        <v>7.6923076923076925</v>
      </c>
      <c r="K31" s="31">
        <v>15.384615384615385</v>
      </c>
      <c r="L31" s="32">
        <v>7.6923076923076925</v>
      </c>
      <c r="M31" s="33">
        <v>30.76923076923077</v>
      </c>
    </row>
    <row r="32" spans="2:13" ht="14.25" thickBot="1">
      <c r="B32" s="34" t="s">
        <v>44</v>
      </c>
      <c r="C32" s="35">
        <v>3</v>
      </c>
      <c r="D32" s="36"/>
      <c r="E32" s="37">
        <v>33.333333333333329</v>
      </c>
      <c r="F32" s="37"/>
      <c r="G32" s="37">
        <v>100</v>
      </c>
      <c r="H32" s="37">
        <v>33.333333333333329</v>
      </c>
      <c r="I32" s="37"/>
      <c r="J32" s="37"/>
      <c r="K32" s="37">
        <v>33.333333333333329</v>
      </c>
      <c r="L32" s="38">
        <v>33.333333333333329</v>
      </c>
      <c r="M32" s="39"/>
    </row>
    <row r="33" spans="2:13" ht="14.25" thickBot="1">
      <c r="B33" s="16" t="s">
        <v>45</v>
      </c>
      <c r="C33" s="17">
        <f>IF(SUM(C24:C32,C10:C22)=0,"",SUM(C24:C32,C10:C22))</f>
        <v>364</v>
      </c>
      <c r="D33" s="18">
        <v>6.3186813186813184</v>
      </c>
      <c r="E33" s="19">
        <v>12.087912087912088</v>
      </c>
      <c r="F33" s="19">
        <v>9.0659340659340657</v>
      </c>
      <c r="G33" s="19">
        <v>36.263736263736263</v>
      </c>
      <c r="H33" s="19">
        <v>30.494505494505496</v>
      </c>
      <c r="I33" s="19">
        <v>6.8681318681318686</v>
      </c>
      <c r="J33" s="19">
        <v>22.252747252747252</v>
      </c>
      <c r="K33" s="19">
        <v>14.560439560439562</v>
      </c>
      <c r="L33" s="20">
        <v>12.912087912087914</v>
      </c>
      <c r="M33" s="21">
        <v>14.010989010989011</v>
      </c>
    </row>
    <row r="34" spans="2:13">
      <c r="B34"/>
      <c r="C34" s="7"/>
      <c r="D34"/>
      <c r="E34"/>
      <c r="F34"/>
      <c r="G34"/>
      <c r="H34"/>
      <c r="I34"/>
      <c r="J34"/>
      <c r="K34"/>
      <c r="L34"/>
      <c r="M34"/>
    </row>
  </sheetData>
  <phoneticPr fontId="2"/>
  <conditionalFormatting sqref="D9:M33">
    <cfRule type="expression" dxfId="47" priority="136">
      <formula>AND(D9=LARGE($D9:$M9,3),NOT(D9=0))</formula>
    </cfRule>
    <cfRule type="expression" dxfId="46" priority="137">
      <formula>AND(D9=LARGE($D9:$M9,2),NOT(D9=0))</formula>
    </cfRule>
    <cfRule type="expression" dxfId="45" priority="138">
      <formula>AND(D9=LARGE($D9:$M9,1),NOT(D9=0))</formula>
    </cfRule>
  </conditionalFormatting>
  <pageMargins left="0.7" right="0.7" top="0.75" bottom="0.75" header="0.3" footer="0.3"/>
  <pageSetup paperSize="9" scale="78"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6CAC5-6092-4149-8EB4-68C6C3CD276B}">
  <sheetPr codeName="Sheet30">
    <pageSetUpPr fitToPage="1"/>
  </sheetPr>
  <dimension ref="B1:N33"/>
  <sheetViews>
    <sheetView zoomScale="70" zoomScaleNormal="70" workbookViewId="0">
      <selection activeCell="I29" sqref="I29"/>
    </sheetView>
  </sheetViews>
  <sheetFormatPr defaultRowHeight="13.5"/>
  <cols>
    <col min="1" max="1" width="9" style="1"/>
    <col min="2" max="2" width="15" style="1" bestFit="1" customWidth="1"/>
    <col min="3" max="16384" width="9" style="1"/>
  </cols>
  <sheetData>
    <row r="1" spans="2:14" ht="24">
      <c r="B1" s="8"/>
    </row>
    <row r="3" spans="2:14" s="78" customFormat="1" ht="24" customHeight="1">
      <c r="B3" s="78" t="s">
        <v>291</v>
      </c>
    </row>
    <row r="4" spans="2:14" s="78" customFormat="1" ht="24" customHeight="1">
      <c r="B4" s="78" t="s">
        <v>301</v>
      </c>
    </row>
    <row r="5" spans="2:14" s="78" customFormat="1" ht="24" customHeight="1"/>
    <row r="6" spans="2:14" ht="14.25" thickBot="1">
      <c r="N6" s="9" t="s">
        <v>17</v>
      </c>
    </row>
    <row r="7" spans="2:14" ht="68.25" thickBot="1">
      <c r="B7" s="10"/>
      <c r="C7" s="11" t="s">
        <v>19</v>
      </c>
      <c r="D7" s="12" t="s">
        <v>302</v>
      </c>
      <c r="E7" s="13" t="s">
        <v>303</v>
      </c>
      <c r="F7" s="13" t="s">
        <v>304</v>
      </c>
      <c r="G7" s="13" t="s">
        <v>305</v>
      </c>
      <c r="H7" s="13" t="s">
        <v>306</v>
      </c>
      <c r="I7" s="13" t="s">
        <v>307</v>
      </c>
      <c r="J7" s="13" t="s">
        <v>308</v>
      </c>
      <c r="K7" s="13" t="s">
        <v>309</v>
      </c>
      <c r="L7" s="14" t="s">
        <v>310</v>
      </c>
      <c r="M7" s="14" t="s">
        <v>311</v>
      </c>
      <c r="N7" s="15" t="s">
        <v>110</v>
      </c>
    </row>
    <row r="8" spans="2:14" ht="14.25" thickBot="1">
      <c r="B8" s="16" t="s">
        <v>21</v>
      </c>
      <c r="C8" s="17">
        <f>IF(SUM(C9:C21)=0,"",SUM(C9:C21))</f>
        <v>219</v>
      </c>
      <c r="D8" s="18">
        <v>8.2191780821917799</v>
      </c>
      <c r="E8" s="19">
        <v>12.785388127853881</v>
      </c>
      <c r="F8" s="19">
        <v>29.223744292237441</v>
      </c>
      <c r="G8" s="19">
        <v>14.611872146118721</v>
      </c>
      <c r="H8" s="19">
        <v>4.10958904109589</v>
      </c>
      <c r="I8" s="19">
        <v>5.4794520547945202</v>
      </c>
      <c r="J8" s="19">
        <v>2.2831050228310499</v>
      </c>
      <c r="K8" s="19">
        <v>19.634703196347029</v>
      </c>
      <c r="L8" s="20">
        <v>53.881278538812779</v>
      </c>
      <c r="M8" s="20">
        <v>23.74429223744292</v>
      </c>
      <c r="N8" s="21">
        <v>13.698630136986301</v>
      </c>
    </row>
    <row r="9" spans="2:14">
      <c r="B9" s="22" t="s">
        <v>22</v>
      </c>
      <c r="C9" s="23">
        <v>14</v>
      </c>
      <c r="D9" s="24"/>
      <c r="E9" s="25">
        <v>7.1428571428571423</v>
      </c>
      <c r="F9" s="25">
        <v>7.1428571428571423</v>
      </c>
      <c r="G9" s="25"/>
      <c r="H9" s="25"/>
      <c r="I9" s="25">
        <v>28.571428571428569</v>
      </c>
      <c r="J9" s="25"/>
      <c r="K9" s="25">
        <v>14.285714285714285</v>
      </c>
      <c r="L9" s="26">
        <v>92.857142857142861</v>
      </c>
      <c r="M9" s="26">
        <v>42.857142857142854</v>
      </c>
      <c r="N9" s="27">
        <v>7.1428571428571423</v>
      </c>
    </row>
    <row r="10" spans="2:14">
      <c r="B10" s="28" t="s">
        <v>23</v>
      </c>
      <c r="C10" s="29">
        <v>8</v>
      </c>
      <c r="D10" s="30">
        <v>12.5</v>
      </c>
      <c r="E10" s="31"/>
      <c r="F10" s="31">
        <v>25</v>
      </c>
      <c r="G10" s="31"/>
      <c r="H10" s="31"/>
      <c r="I10" s="31">
        <v>12.5</v>
      </c>
      <c r="J10" s="31">
        <v>12.5</v>
      </c>
      <c r="K10" s="31">
        <v>12.5</v>
      </c>
      <c r="L10" s="32">
        <v>62.5</v>
      </c>
      <c r="M10" s="32">
        <v>37.5</v>
      </c>
      <c r="N10" s="33">
        <v>25</v>
      </c>
    </row>
    <row r="11" spans="2:14">
      <c r="B11" s="28" t="s">
        <v>24</v>
      </c>
      <c r="C11" s="29">
        <v>4</v>
      </c>
      <c r="D11" s="30"/>
      <c r="E11" s="31">
        <v>50</v>
      </c>
      <c r="F11" s="31">
        <v>25</v>
      </c>
      <c r="G11" s="31"/>
      <c r="H11" s="31"/>
      <c r="I11" s="31">
        <v>25</v>
      </c>
      <c r="J11" s="31"/>
      <c r="K11" s="31">
        <v>25</v>
      </c>
      <c r="L11" s="32">
        <v>25</v>
      </c>
      <c r="M11" s="32"/>
      <c r="N11" s="33">
        <v>25</v>
      </c>
    </row>
    <row r="12" spans="2:14">
      <c r="B12" s="28" t="s">
        <v>25</v>
      </c>
      <c r="C12" s="29">
        <v>35</v>
      </c>
      <c r="D12" s="30">
        <v>5.7142857142857144</v>
      </c>
      <c r="E12" s="31">
        <v>11.428571428571429</v>
      </c>
      <c r="F12" s="31">
        <v>20</v>
      </c>
      <c r="G12" s="31">
        <v>5.7142857142857144</v>
      </c>
      <c r="H12" s="31">
        <v>11.428571428571429</v>
      </c>
      <c r="I12" s="31">
        <v>5.7142857142857144</v>
      </c>
      <c r="J12" s="31">
        <v>8.5714285714285712</v>
      </c>
      <c r="K12" s="31">
        <v>11.428571428571429</v>
      </c>
      <c r="L12" s="32">
        <v>62.857142857142854</v>
      </c>
      <c r="M12" s="32">
        <v>17.142857142857142</v>
      </c>
      <c r="N12" s="33">
        <v>20</v>
      </c>
    </row>
    <row r="13" spans="2:14">
      <c r="B13" s="28" t="s">
        <v>26</v>
      </c>
      <c r="C13" s="29">
        <v>2</v>
      </c>
      <c r="D13" s="30"/>
      <c r="E13" s="31">
        <v>50</v>
      </c>
      <c r="F13" s="31">
        <v>50</v>
      </c>
      <c r="G13" s="31"/>
      <c r="H13" s="31"/>
      <c r="I13" s="31">
        <v>50</v>
      </c>
      <c r="J13" s="31"/>
      <c r="K13" s="31"/>
      <c r="L13" s="32">
        <v>50</v>
      </c>
      <c r="M13" s="32"/>
      <c r="N13" s="33"/>
    </row>
    <row r="14" spans="2:14">
      <c r="B14" s="28" t="s">
        <v>27</v>
      </c>
      <c r="C14" s="29">
        <v>6</v>
      </c>
      <c r="D14" s="30"/>
      <c r="E14" s="31">
        <v>50</v>
      </c>
      <c r="F14" s="31">
        <v>33.333333333333329</v>
      </c>
      <c r="G14" s="31"/>
      <c r="H14" s="31">
        <v>16.666666666666664</v>
      </c>
      <c r="I14" s="31">
        <v>16.666666666666664</v>
      </c>
      <c r="J14" s="31"/>
      <c r="K14" s="31"/>
      <c r="L14" s="32">
        <v>50</v>
      </c>
      <c r="M14" s="32">
        <v>16.666666666666664</v>
      </c>
      <c r="N14" s="33">
        <v>16.666666666666664</v>
      </c>
    </row>
    <row r="15" spans="2:14">
      <c r="B15" s="28" t="s">
        <v>28</v>
      </c>
      <c r="C15" s="29">
        <v>8</v>
      </c>
      <c r="D15" s="30">
        <v>25</v>
      </c>
      <c r="E15" s="31">
        <v>12.5</v>
      </c>
      <c r="F15" s="31">
        <v>37.5</v>
      </c>
      <c r="G15" s="31">
        <v>12.5</v>
      </c>
      <c r="H15" s="31"/>
      <c r="I15" s="31"/>
      <c r="J15" s="31"/>
      <c r="K15" s="31">
        <v>37.5</v>
      </c>
      <c r="L15" s="32">
        <v>25</v>
      </c>
      <c r="M15" s="32">
        <v>12.5</v>
      </c>
      <c r="N15" s="33">
        <v>12.5</v>
      </c>
    </row>
    <row r="16" spans="2:14">
      <c r="B16" s="28" t="s">
        <v>29</v>
      </c>
      <c r="C16" s="29">
        <v>13</v>
      </c>
      <c r="D16" s="30">
        <v>7.6923076923076925</v>
      </c>
      <c r="E16" s="31">
        <v>30.76923076923077</v>
      </c>
      <c r="F16" s="31">
        <v>53.846153846153847</v>
      </c>
      <c r="G16" s="31">
        <v>7.6923076923076925</v>
      </c>
      <c r="H16" s="31"/>
      <c r="I16" s="31"/>
      <c r="J16" s="31"/>
      <c r="K16" s="31">
        <v>30.76923076923077</v>
      </c>
      <c r="L16" s="32">
        <v>30.76923076923077</v>
      </c>
      <c r="M16" s="32">
        <v>30.76923076923077</v>
      </c>
      <c r="N16" s="33">
        <v>23.076923076923077</v>
      </c>
    </row>
    <row r="17" spans="2:14">
      <c r="B17" s="28" t="s">
        <v>30</v>
      </c>
      <c r="C17" s="29">
        <v>41</v>
      </c>
      <c r="D17" s="30">
        <v>9.7560975609756095</v>
      </c>
      <c r="E17" s="31">
        <v>7.3170731707317067</v>
      </c>
      <c r="F17" s="31">
        <v>41.463414634146339</v>
      </c>
      <c r="G17" s="31">
        <v>12.195121951219512</v>
      </c>
      <c r="H17" s="31"/>
      <c r="I17" s="31"/>
      <c r="J17" s="31">
        <v>2.4390243902439024</v>
      </c>
      <c r="K17" s="31">
        <v>19.512195121951219</v>
      </c>
      <c r="L17" s="32">
        <v>60.975609756097562</v>
      </c>
      <c r="M17" s="32">
        <v>21.951219512195124</v>
      </c>
      <c r="N17" s="33">
        <v>7.3170731707317067</v>
      </c>
    </row>
    <row r="18" spans="2:14">
      <c r="B18" s="28" t="s">
        <v>31</v>
      </c>
      <c r="C18" s="29">
        <v>29</v>
      </c>
      <c r="D18" s="30">
        <v>13.793103448275861</v>
      </c>
      <c r="E18" s="31">
        <v>6.8965517241379306</v>
      </c>
      <c r="F18" s="31">
        <v>37.931034482758619</v>
      </c>
      <c r="G18" s="31">
        <v>51.724137931034484</v>
      </c>
      <c r="H18" s="31"/>
      <c r="I18" s="31"/>
      <c r="J18" s="31"/>
      <c r="K18" s="31">
        <v>13.793103448275861</v>
      </c>
      <c r="L18" s="32">
        <v>51.724137931034484</v>
      </c>
      <c r="M18" s="32">
        <v>17.241379310344829</v>
      </c>
      <c r="N18" s="33">
        <v>6.8965517241379306</v>
      </c>
    </row>
    <row r="19" spans="2:14">
      <c r="B19" s="28" t="s">
        <v>32</v>
      </c>
      <c r="C19" s="29">
        <v>12</v>
      </c>
      <c r="D19" s="30">
        <v>8.3333333333333321</v>
      </c>
      <c r="E19" s="31"/>
      <c r="F19" s="31">
        <v>25</v>
      </c>
      <c r="G19" s="31">
        <v>16.666666666666664</v>
      </c>
      <c r="H19" s="31">
        <v>8.3333333333333321</v>
      </c>
      <c r="I19" s="31">
        <v>16.666666666666664</v>
      </c>
      <c r="J19" s="31"/>
      <c r="K19" s="31">
        <v>33.333333333333329</v>
      </c>
      <c r="L19" s="32">
        <v>16.666666666666664</v>
      </c>
      <c r="M19" s="32">
        <v>41.666666666666671</v>
      </c>
      <c r="N19" s="33">
        <v>16.666666666666664</v>
      </c>
    </row>
    <row r="20" spans="2:14">
      <c r="B20" s="28" t="s">
        <v>33</v>
      </c>
      <c r="C20" s="29">
        <v>21</v>
      </c>
      <c r="D20" s="30">
        <v>9.5238095238095237</v>
      </c>
      <c r="E20" s="31">
        <v>4.7619047619047619</v>
      </c>
      <c r="F20" s="31">
        <v>14.285714285714285</v>
      </c>
      <c r="G20" s="31">
        <v>14.285714285714285</v>
      </c>
      <c r="H20" s="31">
        <v>4.7619047619047619</v>
      </c>
      <c r="I20" s="31"/>
      <c r="J20" s="31"/>
      <c r="K20" s="31">
        <v>38.095238095238095</v>
      </c>
      <c r="L20" s="32">
        <v>42.857142857142854</v>
      </c>
      <c r="M20" s="32">
        <v>23.809523809523807</v>
      </c>
      <c r="N20" s="33">
        <v>19.047619047619047</v>
      </c>
    </row>
    <row r="21" spans="2:14" ht="14.25" thickBot="1">
      <c r="B21" s="34" t="s">
        <v>34</v>
      </c>
      <c r="C21" s="35">
        <v>26</v>
      </c>
      <c r="D21" s="36">
        <v>3.8461538461538463</v>
      </c>
      <c r="E21" s="37">
        <v>23.076923076923077</v>
      </c>
      <c r="F21" s="37">
        <v>23.076923076923077</v>
      </c>
      <c r="G21" s="37">
        <v>11.538461538461538</v>
      </c>
      <c r="H21" s="37">
        <v>7.6923076923076925</v>
      </c>
      <c r="I21" s="37"/>
      <c r="J21" s="37"/>
      <c r="K21" s="37">
        <v>15.384615384615385</v>
      </c>
      <c r="L21" s="38">
        <v>61.53846153846154</v>
      </c>
      <c r="M21" s="38">
        <v>26.923076923076923</v>
      </c>
      <c r="N21" s="39">
        <v>11.538461538461538</v>
      </c>
    </row>
    <row r="22" spans="2:14" ht="14.25" thickBot="1">
      <c r="B22" s="16" t="s">
        <v>35</v>
      </c>
      <c r="C22" s="17">
        <f>IF(SUM(C23:C31)=0,"",SUM(C23:C31))</f>
        <v>120</v>
      </c>
      <c r="D22" s="18">
        <v>10.833333333333334</v>
      </c>
      <c r="E22" s="19">
        <v>12.5</v>
      </c>
      <c r="F22" s="19">
        <v>15.833333333333332</v>
      </c>
      <c r="G22" s="19">
        <v>5.833333333333333</v>
      </c>
      <c r="H22" s="19">
        <v>6.666666666666667</v>
      </c>
      <c r="I22" s="19">
        <v>5</v>
      </c>
      <c r="J22" s="19">
        <v>1.6666666666666667</v>
      </c>
      <c r="K22" s="19">
        <v>14.166666666666666</v>
      </c>
      <c r="L22" s="20">
        <v>38.333333333333336</v>
      </c>
      <c r="M22" s="20">
        <v>18.333333333333332</v>
      </c>
      <c r="N22" s="21">
        <v>40</v>
      </c>
    </row>
    <row r="23" spans="2:14">
      <c r="B23" s="22" t="s">
        <v>36</v>
      </c>
      <c r="C23" s="23">
        <v>14</v>
      </c>
      <c r="D23" s="24">
        <v>7.1428571428571423</v>
      </c>
      <c r="E23" s="25">
        <v>35.714285714285715</v>
      </c>
      <c r="F23" s="25">
        <v>7.1428571428571423</v>
      </c>
      <c r="G23" s="25">
        <v>7.1428571428571423</v>
      </c>
      <c r="H23" s="25">
        <v>14.285714285714285</v>
      </c>
      <c r="I23" s="25">
        <v>14.285714285714285</v>
      </c>
      <c r="J23" s="25"/>
      <c r="K23" s="25">
        <v>7.1428571428571423</v>
      </c>
      <c r="L23" s="26">
        <v>42.857142857142854</v>
      </c>
      <c r="M23" s="26">
        <v>7.1428571428571423</v>
      </c>
      <c r="N23" s="27">
        <v>35.714285714285715</v>
      </c>
    </row>
    <row r="24" spans="2:14">
      <c r="B24" s="28" t="s">
        <v>37</v>
      </c>
      <c r="C24" s="29">
        <v>17</v>
      </c>
      <c r="D24" s="30">
        <v>23.52941176470588</v>
      </c>
      <c r="E24" s="31">
        <v>17.647058823529413</v>
      </c>
      <c r="F24" s="31">
        <v>17.647058823529413</v>
      </c>
      <c r="G24" s="31"/>
      <c r="H24" s="31">
        <v>5.8823529411764701</v>
      </c>
      <c r="I24" s="31">
        <v>5.8823529411764701</v>
      </c>
      <c r="J24" s="31">
        <v>5.8823529411764701</v>
      </c>
      <c r="K24" s="31">
        <v>29.411764705882355</v>
      </c>
      <c r="L24" s="32">
        <v>47.058823529411761</v>
      </c>
      <c r="M24" s="32">
        <v>35.294117647058826</v>
      </c>
      <c r="N24" s="33">
        <v>29.411764705882355</v>
      </c>
    </row>
    <row r="25" spans="2:14">
      <c r="B25" s="28" t="s">
        <v>38</v>
      </c>
      <c r="C25" s="29">
        <v>10</v>
      </c>
      <c r="D25" s="30"/>
      <c r="E25" s="31"/>
      <c r="F25" s="31"/>
      <c r="G25" s="31"/>
      <c r="H25" s="31"/>
      <c r="I25" s="31"/>
      <c r="J25" s="31"/>
      <c r="K25" s="31">
        <v>10</v>
      </c>
      <c r="L25" s="32">
        <v>30</v>
      </c>
      <c r="M25" s="32"/>
      <c r="N25" s="33">
        <v>70</v>
      </c>
    </row>
    <row r="26" spans="2:14">
      <c r="B26" s="28" t="s">
        <v>39</v>
      </c>
      <c r="C26" s="29">
        <v>35</v>
      </c>
      <c r="D26" s="30">
        <v>5.7142857142857144</v>
      </c>
      <c r="E26" s="31">
        <v>11.428571428571429</v>
      </c>
      <c r="F26" s="31">
        <v>31.428571428571427</v>
      </c>
      <c r="G26" s="31">
        <v>5.7142857142857144</v>
      </c>
      <c r="H26" s="31">
        <v>5.7142857142857144</v>
      </c>
      <c r="I26" s="31">
        <v>5.7142857142857144</v>
      </c>
      <c r="J26" s="31">
        <v>2.8571428571428572</v>
      </c>
      <c r="K26" s="31">
        <v>20</v>
      </c>
      <c r="L26" s="32">
        <v>42.857142857142854</v>
      </c>
      <c r="M26" s="32">
        <v>20</v>
      </c>
      <c r="N26" s="33">
        <v>31.428571428571427</v>
      </c>
    </row>
    <row r="27" spans="2:14">
      <c r="B27" s="28" t="s">
        <v>40</v>
      </c>
      <c r="C27" s="29">
        <v>13</v>
      </c>
      <c r="D27" s="30">
        <v>23.076923076923077</v>
      </c>
      <c r="E27" s="31">
        <v>15.384615384615385</v>
      </c>
      <c r="F27" s="31">
        <v>15.384615384615385</v>
      </c>
      <c r="G27" s="31">
        <v>7.6923076923076925</v>
      </c>
      <c r="H27" s="31">
        <v>7.6923076923076925</v>
      </c>
      <c r="I27" s="31"/>
      <c r="J27" s="31"/>
      <c r="K27" s="31"/>
      <c r="L27" s="32">
        <v>15.384615384615385</v>
      </c>
      <c r="M27" s="32">
        <v>7.6923076923076925</v>
      </c>
      <c r="N27" s="33">
        <v>46.153846153846153</v>
      </c>
    </row>
    <row r="28" spans="2:14">
      <c r="B28" s="28" t="s">
        <v>41</v>
      </c>
      <c r="C28" s="29">
        <v>13</v>
      </c>
      <c r="D28" s="30">
        <v>7.6923076923076925</v>
      </c>
      <c r="E28" s="31"/>
      <c r="F28" s="31">
        <v>7.6923076923076925</v>
      </c>
      <c r="G28" s="31">
        <v>15.384615384615385</v>
      </c>
      <c r="H28" s="31"/>
      <c r="I28" s="31"/>
      <c r="J28" s="31"/>
      <c r="K28" s="31">
        <v>7.6923076923076925</v>
      </c>
      <c r="L28" s="32">
        <v>38.461538461538467</v>
      </c>
      <c r="M28" s="32">
        <v>23.076923076923077</v>
      </c>
      <c r="N28" s="33">
        <v>46.153846153846153</v>
      </c>
    </row>
    <row r="29" spans="2:14">
      <c r="B29" s="28" t="s">
        <v>42</v>
      </c>
      <c r="C29" s="29">
        <v>3</v>
      </c>
      <c r="D29" s="30"/>
      <c r="E29" s="31"/>
      <c r="F29" s="31"/>
      <c r="G29" s="31"/>
      <c r="H29" s="31"/>
      <c r="I29" s="31"/>
      <c r="J29" s="31"/>
      <c r="K29" s="31"/>
      <c r="L29" s="32"/>
      <c r="M29" s="32"/>
      <c r="N29" s="33">
        <v>100</v>
      </c>
    </row>
    <row r="30" spans="2:14">
      <c r="B30" s="28" t="s">
        <v>43</v>
      </c>
      <c r="C30" s="29">
        <v>12</v>
      </c>
      <c r="D30" s="30">
        <v>8.3333333333333321</v>
      </c>
      <c r="E30" s="31"/>
      <c r="F30" s="31"/>
      <c r="G30" s="31">
        <v>8.3333333333333321</v>
      </c>
      <c r="H30" s="31">
        <v>16.666666666666664</v>
      </c>
      <c r="I30" s="31">
        <v>8.3333333333333321</v>
      </c>
      <c r="J30" s="31"/>
      <c r="K30" s="31">
        <v>16.666666666666664</v>
      </c>
      <c r="L30" s="32">
        <v>41.666666666666671</v>
      </c>
      <c r="M30" s="32">
        <v>25</v>
      </c>
      <c r="N30" s="33">
        <v>41.666666666666671</v>
      </c>
    </row>
    <row r="31" spans="2:14" ht="14.25" thickBot="1">
      <c r="B31" s="34" t="s">
        <v>44</v>
      </c>
      <c r="C31" s="35">
        <v>3</v>
      </c>
      <c r="D31" s="36">
        <v>33.333333333333329</v>
      </c>
      <c r="E31" s="37">
        <v>33.333333333333329</v>
      </c>
      <c r="F31" s="37">
        <v>33.333333333333329</v>
      </c>
      <c r="G31" s="37"/>
      <c r="H31" s="37"/>
      <c r="I31" s="37"/>
      <c r="J31" s="37"/>
      <c r="K31" s="37"/>
      <c r="L31" s="38">
        <v>66.666666666666657</v>
      </c>
      <c r="M31" s="38">
        <v>33.333333333333329</v>
      </c>
      <c r="N31" s="39"/>
    </row>
    <row r="32" spans="2:14" ht="14.25" thickBot="1">
      <c r="B32" s="16" t="s">
        <v>45</v>
      </c>
      <c r="C32" s="17">
        <f>IF(SUM(C23:C31,C9:C21)=0,"",SUM(C23:C31,C9:C21))</f>
        <v>339</v>
      </c>
      <c r="D32" s="18">
        <v>9.1445427728613566</v>
      </c>
      <c r="E32" s="19">
        <v>12.684365781710916</v>
      </c>
      <c r="F32" s="19">
        <v>24.483775811209441</v>
      </c>
      <c r="G32" s="19">
        <v>11.504424778761061</v>
      </c>
      <c r="H32" s="19">
        <v>5.0147492625368733</v>
      </c>
      <c r="I32" s="19">
        <v>5.3097345132743365</v>
      </c>
      <c r="J32" s="19">
        <v>2.0648967551622417</v>
      </c>
      <c r="K32" s="19">
        <v>17.699115044247787</v>
      </c>
      <c r="L32" s="20">
        <v>48.377581120943951</v>
      </c>
      <c r="M32" s="20">
        <v>21.828908554572273</v>
      </c>
      <c r="N32" s="21">
        <v>23.008849557522122</v>
      </c>
    </row>
    <row r="33" spans="2:14">
      <c r="B33"/>
      <c r="C33" s="7"/>
      <c r="D33"/>
      <c r="E33"/>
      <c r="F33"/>
      <c r="G33"/>
      <c r="H33"/>
      <c r="I33"/>
      <c r="J33"/>
      <c r="K33"/>
      <c r="L33"/>
      <c r="M33"/>
      <c r="N33"/>
    </row>
  </sheetData>
  <phoneticPr fontId="2"/>
  <conditionalFormatting sqref="D8:N32">
    <cfRule type="expression" dxfId="44" priority="133">
      <formula>AND(D8=LARGE($D8:$N8,3),NOT(D8=0))</formula>
    </cfRule>
    <cfRule type="expression" dxfId="43" priority="134">
      <formula>AND(D8=LARGE($D8:$N8,2),NOT(D8=0))</formula>
    </cfRule>
    <cfRule type="expression" dxfId="42" priority="135">
      <formula>AND(D8=LARGE($D8:$N8,1),NOT(D8=0))</formula>
    </cfRule>
  </conditionalFormatting>
  <pageMargins left="0.7" right="0.7" top="0.75" bottom="0.75" header="0.3" footer="0.3"/>
  <pageSetup paperSize="9" scale="7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A270E-3673-40C0-8BB0-6989575603B4}">
  <sheetPr codeName="Sheet4">
    <pageSetUpPr fitToPage="1"/>
  </sheetPr>
  <dimension ref="B1:AG140"/>
  <sheetViews>
    <sheetView zoomScale="65" zoomScaleNormal="65" workbookViewId="0">
      <selection activeCell="I29" sqref="I29"/>
    </sheetView>
  </sheetViews>
  <sheetFormatPr defaultRowHeight="13.5"/>
  <cols>
    <col min="1" max="1" width="9" style="1"/>
    <col min="2" max="2" width="15" style="1" bestFit="1" customWidth="1"/>
    <col min="3" max="16384" width="9" style="1"/>
  </cols>
  <sheetData>
    <row r="1" spans="2:33" ht="35.25">
      <c r="B1" s="77" t="s">
        <v>16</v>
      </c>
    </row>
    <row r="3" spans="2:33" s="76" customFormat="1" ht="28.5" customHeight="1">
      <c r="B3" s="76" t="s">
        <v>50</v>
      </c>
    </row>
    <row r="4" spans="2:33" s="76" customFormat="1" ht="28.5" customHeight="1">
      <c r="B4" s="76" t="s">
        <v>51</v>
      </c>
    </row>
    <row r="5" spans="2:33" s="76" customFormat="1" ht="28.5" customHeight="1">
      <c r="B5" s="76" t="s">
        <v>82</v>
      </c>
    </row>
    <row r="6" spans="2:33" ht="14.25" thickBot="1">
      <c r="AG6" s="9" t="s">
        <v>17</v>
      </c>
    </row>
    <row r="7" spans="2:33" ht="41.25" thickBot="1">
      <c r="B7" s="10" t="s">
        <v>18</v>
      </c>
      <c r="C7" s="11" t="s">
        <v>19</v>
      </c>
      <c r="D7" s="12" t="s">
        <v>52</v>
      </c>
      <c r="E7" s="13" t="s">
        <v>53</v>
      </c>
      <c r="F7" s="13" t="s">
        <v>54</v>
      </c>
      <c r="G7" s="13" t="s">
        <v>55</v>
      </c>
      <c r="H7" s="13" t="s">
        <v>56</v>
      </c>
      <c r="I7" s="13" t="s">
        <v>57</v>
      </c>
      <c r="J7" s="13" t="s">
        <v>58</v>
      </c>
      <c r="K7" s="13" t="s">
        <v>59</v>
      </c>
      <c r="L7" s="14" t="s">
        <v>60</v>
      </c>
      <c r="M7" s="14" t="s">
        <v>61</v>
      </c>
      <c r="N7" s="14" t="s">
        <v>62</v>
      </c>
      <c r="O7" s="14" t="s">
        <v>63</v>
      </c>
      <c r="P7" s="14" t="s">
        <v>64</v>
      </c>
      <c r="Q7" s="14" t="s">
        <v>65</v>
      </c>
      <c r="R7" s="14" t="s">
        <v>66</v>
      </c>
      <c r="S7" s="14" t="s">
        <v>67</v>
      </c>
      <c r="T7" s="14" t="s">
        <v>68</v>
      </c>
      <c r="U7" s="14" t="s">
        <v>69</v>
      </c>
      <c r="V7" s="14" t="s">
        <v>70</v>
      </c>
      <c r="W7" s="14" t="s">
        <v>71</v>
      </c>
      <c r="X7" s="14" t="s">
        <v>72</v>
      </c>
      <c r="Y7" s="14" t="s">
        <v>73</v>
      </c>
      <c r="Z7" s="14" t="s">
        <v>74</v>
      </c>
      <c r="AA7" s="14" t="s">
        <v>75</v>
      </c>
      <c r="AB7" s="14" t="s">
        <v>76</v>
      </c>
      <c r="AC7" s="14" t="s">
        <v>77</v>
      </c>
      <c r="AD7" s="14" t="s">
        <v>78</v>
      </c>
      <c r="AE7" s="14" t="s">
        <v>79</v>
      </c>
      <c r="AF7" s="14" t="s">
        <v>80</v>
      </c>
      <c r="AG7" s="15" t="s">
        <v>81</v>
      </c>
    </row>
    <row r="8" spans="2:33" ht="14.25" thickBot="1">
      <c r="B8" s="16" t="s">
        <v>21</v>
      </c>
      <c r="C8" s="17">
        <f>IF(SUM(C9:C21)=0,"",SUM(C9:C21))</f>
        <v>386</v>
      </c>
      <c r="D8" s="18">
        <f>IF(SUM(D9:D21)=0,"",SUMPRODUCT($C9:$C21, D9:D21)/$C8)</f>
        <v>15.544041450777202</v>
      </c>
      <c r="E8" s="19">
        <f t="shared" ref="E8:AG8" si="0">IF(SUM(E9:E21)=0,"",SUMPRODUCT($C9:$C21, E9:E21)/$C8)</f>
        <v>1.2953367875647668</v>
      </c>
      <c r="F8" s="19">
        <f t="shared" si="0"/>
        <v>13.471502590673575</v>
      </c>
      <c r="G8" s="19">
        <f t="shared" si="0"/>
        <v>0.77720207253886009</v>
      </c>
      <c r="H8" s="19">
        <f t="shared" si="0"/>
        <v>1.0362694300518134</v>
      </c>
      <c r="I8" s="19">
        <f t="shared" si="0"/>
        <v>1.8134715025906736</v>
      </c>
      <c r="J8" s="19">
        <f t="shared" si="0"/>
        <v>1.8134715025906736</v>
      </c>
      <c r="K8" s="19">
        <f t="shared" si="0"/>
        <v>0.25906735751295334</v>
      </c>
      <c r="L8" s="20" t="str">
        <f t="shared" si="0"/>
        <v/>
      </c>
      <c r="M8" s="20">
        <f t="shared" si="0"/>
        <v>29.533678756476682</v>
      </c>
      <c r="N8" s="20">
        <f t="shared" si="0"/>
        <v>2.3316062176165802</v>
      </c>
      <c r="O8" s="20">
        <f t="shared" si="0"/>
        <v>2.3316062176165802</v>
      </c>
      <c r="P8" s="20">
        <f t="shared" si="0"/>
        <v>1.2953367875647668</v>
      </c>
      <c r="Q8" s="20">
        <f t="shared" si="0"/>
        <v>12.694300518134716</v>
      </c>
      <c r="R8" s="20">
        <f t="shared" si="0"/>
        <v>3.8860103626943006</v>
      </c>
      <c r="S8" s="20">
        <f t="shared" si="0"/>
        <v>4.4041450777202069</v>
      </c>
      <c r="T8" s="20">
        <f t="shared" si="0"/>
        <v>0.25906735751295334</v>
      </c>
      <c r="U8" s="20">
        <f t="shared" si="0"/>
        <v>0.25906735751295334</v>
      </c>
      <c r="V8" s="20" t="str">
        <f t="shared" si="0"/>
        <v/>
      </c>
      <c r="W8" s="20">
        <f t="shared" si="0"/>
        <v>0.77720207253885998</v>
      </c>
      <c r="X8" s="20" t="str">
        <f t="shared" si="0"/>
        <v/>
      </c>
      <c r="Y8" s="20">
        <f t="shared" si="0"/>
        <v>0.25906735751295334</v>
      </c>
      <c r="Z8" s="20" t="str">
        <f t="shared" si="0"/>
        <v/>
      </c>
      <c r="AA8" s="20" t="str">
        <f t="shared" si="0"/>
        <v/>
      </c>
      <c r="AB8" s="20">
        <f t="shared" si="0"/>
        <v>3.1088082901554404</v>
      </c>
      <c r="AC8" s="20">
        <f t="shared" si="0"/>
        <v>0.51813471502590669</v>
      </c>
      <c r="AD8" s="20">
        <f t="shared" si="0"/>
        <v>0.25906735751295334</v>
      </c>
      <c r="AE8" s="20" t="str">
        <f t="shared" si="0"/>
        <v/>
      </c>
      <c r="AF8" s="20" t="str">
        <f t="shared" si="0"/>
        <v/>
      </c>
      <c r="AG8" s="21">
        <f t="shared" si="0"/>
        <v>2.0725388601036268</v>
      </c>
    </row>
    <row r="9" spans="2:33">
      <c r="B9" s="22" t="s">
        <v>22</v>
      </c>
      <c r="C9" s="23">
        <v>26</v>
      </c>
      <c r="D9" s="24"/>
      <c r="E9" s="25"/>
      <c r="F9" s="25"/>
      <c r="G9" s="25"/>
      <c r="H9" s="25"/>
      <c r="I9" s="25">
        <v>3.8461538461538463</v>
      </c>
      <c r="J9" s="25"/>
      <c r="K9" s="25"/>
      <c r="L9" s="26"/>
      <c r="M9" s="26">
        <v>46.153846153846153</v>
      </c>
      <c r="N9" s="26">
        <v>3.8461538461538463</v>
      </c>
      <c r="O9" s="26"/>
      <c r="P9" s="26">
        <v>3.8461538461538463</v>
      </c>
      <c r="Q9" s="26">
        <v>23.076923076923077</v>
      </c>
      <c r="R9" s="26"/>
      <c r="S9" s="26">
        <v>3.8461538461538463</v>
      </c>
      <c r="T9" s="26"/>
      <c r="U9" s="26"/>
      <c r="V9" s="26"/>
      <c r="W9" s="26"/>
      <c r="X9" s="26"/>
      <c r="Y9" s="26"/>
      <c r="Z9" s="26"/>
      <c r="AA9" s="26"/>
      <c r="AB9" s="26">
        <v>11.538461538461538</v>
      </c>
      <c r="AC9" s="26">
        <v>3.8461538461538463</v>
      </c>
      <c r="AD9" s="26"/>
      <c r="AE9" s="26"/>
      <c r="AF9" s="26"/>
      <c r="AG9" s="27"/>
    </row>
    <row r="10" spans="2:33">
      <c r="B10" s="28" t="s">
        <v>23</v>
      </c>
      <c r="C10" s="29">
        <v>16</v>
      </c>
      <c r="D10" s="30">
        <v>6.25</v>
      </c>
      <c r="E10" s="31"/>
      <c r="F10" s="31">
        <v>25</v>
      </c>
      <c r="G10" s="31"/>
      <c r="H10" s="31"/>
      <c r="I10" s="31"/>
      <c r="J10" s="31"/>
      <c r="K10" s="31"/>
      <c r="L10" s="32"/>
      <c r="M10" s="32">
        <v>31.25</v>
      </c>
      <c r="N10" s="32"/>
      <c r="O10" s="32"/>
      <c r="P10" s="32"/>
      <c r="Q10" s="32">
        <v>31.25</v>
      </c>
      <c r="R10" s="32"/>
      <c r="S10" s="32"/>
      <c r="T10" s="32"/>
      <c r="U10" s="32"/>
      <c r="V10" s="32"/>
      <c r="W10" s="32"/>
      <c r="X10" s="32"/>
      <c r="Y10" s="32"/>
      <c r="Z10" s="32"/>
      <c r="AA10" s="32"/>
      <c r="AB10" s="32"/>
      <c r="AC10" s="32"/>
      <c r="AD10" s="32"/>
      <c r="AE10" s="32"/>
      <c r="AF10" s="32"/>
      <c r="AG10" s="33">
        <v>6.25</v>
      </c>
    </row>
    <row r="11" spans="2:33">
      <c r="B11" s="28" t="s">
        <v>24</v>
      </c>
      <c r="C11" s="29">
        <v>10</v>
      </c>
      <c r="D11" s="30">
        <v>10</v>
      </c>
      <c r="E11" s="31"/>
      <c r="F11" s="31">
        <v>10</v>
      </c>
      <c r="G11" s="31"/>
      <c r="H11" s="31"/>
      <c r="I11" s="31">
        <v>10</v>
      </c>
      <c r="J11" s="31"/>
      <c r="K11" s="31"/>
      <c r="L11" s="32"/>
      <c r="M11" s="32">
        <v>50</v>
      </c>
      <c r="N11" s="32"/>
      <c r="O11" s="32"/>
      <c r="P11" s="32"/>
      <c r="Q11" s="32">
        <v>20</v>
      </c>
      <c r="R11" s="32"/>
      <c r="S11" s="32"/>
      <c r="T11" s="32"/>
      <c r="U11" s="32"/>
      <c r="V11" s="32"/>
      <c r="W11" s="32"/>
      <c r="X11" s="32"/>
      <c r="Y11" s="32"/>
      <c r="Z11" s="32"/>
      <c r="AA11" s="32"/>
      <c r="AB11" s="32"/>
      <c r="AC11" s="32"/>
      <c r="AD11" s="32"/>
      <c r="AE11" s="32"/>
      <c r="AF11" s="32"/>
      <c r="AG11" s="33"/>
    </row>
    <row r="12" spans="2:33">
      <c r="B12" s="28" t="s">
        <v>25</v>
      </c>
      <c r="C12" s="29">
        <v>60</v>
      </c>
      <c r="D12" s="30">
        <v>16.666666666666664</v>
      </c>
      <c r="E12" s="31"/>
      <c r="F12" s="31">
        <v>18.333333333333332</v>
      </c>
      <c r="G12" s="31"/>
      <c r="H12" s="31"/>
      <c r="I12" s="31">
        <v>1.6666666666666667</v>
      </c>
      <c r="J12" s="31">
        <v>6.666666666666667</v>
      </c>
      <c r="K12" s="31"/>
      <c r="L12" s="32"/>
      <c r="M12" s="32">
        <v>33.333333333333329</v>
      </c>
      <c r="N12" s="32"/>
      <c r="O12" s="32">
        <v>5</v>
      </c>
      <c r="P12" s="32">
        <v>1.6666666666666667</v>
      </c>
      <c r="Q12" s="32">
        <v>11.666666666666666</v>
      </c>
      <c r="R12" s="32"/>
      <c r="S12" s="32"/>
      <c r="T12" s="32"/>
      <c r="U12" s="32">
        <v>1.6666666666666667</v>
      </c>
      <c r="V12" s="32"/>
      <c r="W12" s="32"/>
      <c r="X12" s="32"/>
      <c r="Y12" s="32"/>
      <c r="Z12" s="32"/>
      <c r="AA12" s="32"/>
      <c r="AB12" s="32">
        <v>3.3333333333333335</v>
      </c>
      <c r="AC12" s="32"/>
      <c r="AD12" s="32"/>
      <c r="AE12" s="32"/>
      <c r="AF12" s="32"/>
      <c r="AG12" s="33"/>
    </row>
    <row r="13" spans="2:33">
      <c r="B13" s="28" t="s">
        <v>26</v>
      </c>
      <c r="C13" s="29">
        <v>6</v>
      </c>
      <c r="D13" s="30"/>
      <c r="E13" s="31"/>
      <c r="F13" s="31">
        <v>50</v>
      </c>
      <c r="G13" s="31"/>
      <c r="H13" s="31"/>
      <c r="I13" s="31"/>
      <c r="J13" s="31"/>
      <c r="K13" s="31"/>
      <c r="L13" s="32"/>
      <c r="M13" s="32"/>
      <c r="N13" s="32"/>
      <c r="O13" s="32"/>
      <c r="P13" s="32"/>
      <c r="Q13" s="32"/>
      <c r="R13" s="32"/>
      <c r="S13" s="32"/>
      <c r="T13" s="32"/>
      <c r="U13" s="32"/>
      <c r="V13" s="32"/>
      <c r="W13" s="32">
        <v>16.666666666666664</v>
      </c>
      <c r="X13" s="32"/>
      <c r="Y13" s="32"/>
      <c r="Z13" s="32"/>
      <c r="AA13" s="32"/>
      <c r="AB13" s="32">
        <v>33.333333333333329</v>
      </c>
      <c r="AC13" s="32"/>
      <c r="AD13" s="32"/>
      <c r="AE13" s="32"/>
      <c r="AF13" s="32"/>
      <c r="AG13" s="33"/>
    </row>
    <row r="14" spans="2:33">
      <c r="B14" s="28" t="s">
        <v>27</v>
      </c>
      <c r="C14" s="29">
        <v>17</v>
      </c>
      <c r="D14" s="30">
        <v>11.76470588235294</v>
      </c>
      <c r="E14" s="31">
        <v>5.8823529411764701</v>
      </c>
      <c r="F14" s="31">
        <v>5.8823529411764701</v>
      </c>
      <c r="G14" s="31">
        <v>5.8823529411764701</v>
      </c>
      <c r="H14" s="31"/>
      <c r="I14" s="31">
        <v>11.76470588235294</v>
      </c>
      <c r="J14" s="31"/>
      <c r="K14" s="31"/>
      <c r="L14" s="32"/>
      <c r="M14" s="32">
        <v>23.52941176470588</v>
      </c>
      <c r="N14" s="32"/>
      <c r="O14" s="32"/>
      <c r="P14" s="32"/>
      <c r="Q14" s="32">
        <v>17.647058823529413</v>
      </c>
      <c r="R14" s="32"/>
      <c r="S14" s="32">
        <v>5.8823529411764701</v>
      </c>
      <c r="T14" s="32"/>
      <c r="U14" s="32"/>
      <c r="V14" s="32"/>
      <c r="W14" s="32">
        <v>5.8823529411764701</v>
      </c>
      <c r="X14" s="32"/>
      <c r="Y14" s="32"/>
      <c r="Z14" s="32"/>
      <c r="AA14" s="32"/>
      <c r="AB14" s="32"/>
      <c r="AC14" s="32"/>
      <c r="AD14" s="32"/>
      <c r="AE14" s="32"/>
      <c r="AF14" s="32"/>
      <c r="AG14" s="33">
        <v>5.8823529411764701</v>
      </c>
    </row>
    <row r="15" spans="2:33">
      <c r="B15" s="28" t="s">
        <v>28</v>
      </c>
      <c r="C15" s="29">
        <v>20</v>
      </c>
      <c r="D15" s="30">
        <v>10</v>
      </c>
      <c r="E15" s="31">
        <v>5</v>
      </c>
      <c r="F15" s="31">
        <v>15</v>
      </c>
      <c r="G15" s="31"/>
      <c r="H15" s="31">
        <v>5</v>
      </c>
      <c r="I15" s="31"/>
      <c r="J15" s="31"/>
      <c r="K15" s="31"/>
      <c r="L15" s="32"/>
      <c r="M15" s="32">
        <v>25</v>
      </c>
      <c r="N15" s="32"/>
      <c r="O15" s="32">
        <v>5</v>
      </c>
      <c r="P15" s="32">
        <v>5</v>
      </c>
      <c r="Q15" s="32">
        <v>10</v>
      </c>
      <c r="R15" s="32"/>
      <c r="S15" s="32">
        <v>10</v>
      </c>
      <c r="T15" s="32"/>
      <c r="U15" s="32"/>
      <c r="V15" s="32"/>
      <c r="W15" s="32"/>
      <c r="X15" s="32"/>
      <c r="Y15" s="32"/>
      <c r="Z15" s="32"/>
      <c r="AA15" s="32"/>
      <c r="AB15" s="32">
        <v>5</v>
      </c>
      <c r="AC15" s="32"/>
      <c r="AD15" s="32"/>
      <c r="AE15" s="32"/>
      <c r="AF15" s="32"/>
      <c r="AG15" s="33">
        <v>5</v>
      </c>
    </row>
    <row r="16" spans="2:33">
      <c r="B16" s="28" t="s">
        <v>29</v>
      </c>
      <c r="C16" s="29">
        <v>24</v>
      </c>
      <c r="D16" s="30">
        <v>12.5</v>
      </c>
      <c r="E16" s="31">
        <v>4.1666666666666661</v>
      </c>
      <c r="F16" s="31">
        <v>8.3333333333333321</v>
      </c>
      <c r="G16" s="31"/>
      <c r="H16" s="31"/>
      <c r="I16" s="31">
        <v>4.1666666666666661</v>
      </c>
      <c r="J16" s="31"/>
      <c r="K16" s="31"/>
      <c r="L16" s="32"/>
      <c r="M16" s="32">
        <v>25</v>
      </c>
      <c r="N16" s="32"/>
      <c r="O16" s="32">
        <v>8.3333333333333321</v>
      </c>
      <c r="P16" s="32"/>
      <c r="Q16" s="32">
        <v>20.833333333333336</v>
      </c>
      <c r="R16" s="32">
        <v>8.3333333333333321</v>
      </c>
      <c r="S16" s="32">
        <v>8.3333333333333321</v>
      </c>
      <c r="T16" s="32"/>
      <c r="U16" s="32"/>
      <c r="V16" s="32"/>
      <c r="W16" s="32"/>
      <c r="X16" s="32"/>
      <c r="Y16" s="32"/>
      <c r="Z16" s="32"/>
      <c r="AA16" s="32"/>
      <c r="AB16" s="32"/>
      <c r="AC16" s="32"/>
      <c r="AD16" s="32"/>
      <c r="AE16" s="32"/>
      <c r="AF16" s="32"/>
      <c r="AG16" s="33"/>
    </row>
    <row r="17" spans="2:33">
      <c r="B17" s="28" t="s">
        <v>30</v>
      </c>
      <c r="C17" s="29">
        <v>59</v>
      </c>
      <c r="D17" s="30">
        <v>20.33898305084746</v>
      </c>
      <c r="E17" s="31">
        <v>1.6949152542372881</v>
      </c>
      <c r="F17" s="31">
        <v>10.16949152542373</v>
      </c>
      <c r="G17" s="31">
        <v>1.6949152542372881</v>
      </c>
      <c r="H17" s="31">
        <v>1.6949152542372881</v>
      </c>
      <c r="I17" s="31">
        <v>1.6949152542372881</v>
      </c>
      <c r="J17" s="31">
        <v>3.3898305084745761</v>
      </c>
      <c r="K17" s="31"/>
      <c r="L17" s="32"/>
      <c r="M17" s="32">
        <v>18.64406779661017</v>
      </c>
      <c r="N17" s="32">
        <v>6.7796610169491522</v>
      </c>
      <c r="O17" s="32">
        <v>1.6949152542372881</v>
      </c>
      <c r="P17" s="32">
        <v>1.6949152542372881</v>
      </c>
      <c r="Q17" s="32">
        <v>5.0847457627118651</v>
      </c>
      <c r="R17" s="32">
        <v>8.4745762711864394</v>
      </c>
      <c r="S17" s="32">
        <v>8.4745762711864394</v>
      </c>
      <c r="T17" s="32"/>
      <c r="U17" s="32"/>
      <c r="V17" s="32"/>
      <c r="W17" s="32"/>
      <c r="X17" s="32"/>
      <c r="Y17" s="32"/>
      <c r="Z17" s="32"/>
      <c r="AA17" s="32"/>
      <c r="AB17" s="32">
        <v>5.0847457627118651</v>
      </c>
      <c r="AC17" s="32"/>
      <c r="AD17" s="32"/>
      <c r="AE17" s="32"/>
      <c r="AF17" s="32"/>
      <c r="AG17" s="33">
        <v>3.3898305084745761</v>
      </c>
    </row>
    <row r="18" spans="2:33">
      <c r="B18" s="28" t="s">
        <v>31</v>
      </c>
      <c r="C18" s="29">
        <v>39</v>
      </c>
      <c r="D18" s="30">
        <v>23.076923076923077</v>
      </c>
      <c r="E18" s="31"/>
      <c r="F18" s="31">
        <v>20.512820512820511</v>
      </c>
      <c r="G18" s="31"/>
      <c r="H18" s="31">
        <v>5.1282051282051277</v>
      </c>
      <c r="I18" s="31"/>
      <c r="J18" s="31"/>
      <c r="K18" s="31"/>
      <c r="L18" s="32"/>
      <c r="M18" s="32">
        <v>23.076923076923077</v>
      </c>
      <c r="N18" s="32"/>
      <c r="O18" s="32"/>
      <c r="P18" s="32"/>
      <c r="Q18" s="32">
        <v>12.820512820512819</v>
      </c>
      <c r="R18" s="32">
        <v>5.1282051282051277</v>
      </c>
      <c r="S18" s="32">
        <v>2.5641025641025639</v>
      </c>
      <c r="T18" s="32">
        <v>2.5641025641025639</v>
      </c>
      <c r="U18" s="32"/>
      <c r="V18" s="32"/>
      <c r="W18" s="32"/>
      <c r="X18" s="32"/>
      <c r="Y18" s="32"/>
      <c r="Z18" s="32"/>
      <c r="AA18" s="32"/>
      <c r="AB18" s="32">
        <v>2.5641025641025639</v>
      </c>
      <c r="AC18" s="32"/>
      <c r="AD18" s="32">
        <v>2.5641025641025639</v>
      </c>
      <c r="AE18" s="32"/>
      <c r="AF18" s="32"/>
      <c r="AG18" s="33"/>
    </row>
    <row r="19" spans="2:33">
      <c r="B19" s="28" t="s">
        <v>32</v>
      </c>
      <c r="C19" s="29">
        <v>15</v>
      </c>
      <c r="D19" s="30">
        <v>26.666666666666668</v>
      </c>
      <c r="E19" s="31"/>
      <c r="F19" s="31">
        <v>33.333333333333329</v>
      </c>
      <c r="G19" s="31"/>
      <c r="H19" s="31"/>
      <c r="I19" s="31"/>
      <c r="J19" s="31"/>
      <c r="K19" s="31"/>
      <c r="L19" s="32"/>
      <c r="M19" s="32">
        <v>13.333333333333334</v>
      </c>
      <c r="N19" s="32">
        <v>6.666666666666667</v>
      </c>
      <c r="O19" s="32"/>
      <c r="P19" s="32"/>
      <c r="Q19" s="32"/>
      <c r="R19" s="32">
        <v>6.666666666666667</v>
      </c>
      <c r="S19" s="32">
        <v>6.666666666666667</v>
      </c>
      <c r="T19" s="32"/>
      <c r="U19" s="32"/>
      <c r="V19" s="32"/>
      <c r="W19" s="32"/>
      <c r="X19" s="32"/>
      <c r="Y19" s="32"/>
      <c r="Z19" s="32"/>
      <c r="AA19" s="32"/>
      <c r="AB19" s="32"/>
      <c r="AC19" s="32"/>
      <c r="AD19" s="32"/>
      <c r="AE19" s="32"/>
      <c r="AF19" s="32"/>
      <c r="AG19" s="33">
        <v>6.666666666666667</v>
      </c>
    </row>
    <row r="20" spans="2:33">
      <c r="B20" s="28" t="s">
        <v>33</v>
      </c>
      <c r="C20" s="29">
        <v>46</v>
      </c>
      <c r="D20" s="30">
        <v>19.565217391304348</v>
      </c>
      <c r="E20" s="31"/>
      <c r="F20" s="31">
        <v>13.043478260869565</v>
      </c>
      <c r="G20" s="31">
        <v>2.1739130434782608</v>
      </c>
      <c r="H20" s="31"/>
      <c r="I20" s="31"/>
      <c r="J20" s="31"/>
      <c r="K20" s="31"/>
      <c r="L20" s="32"/>
      <c r="M20" s="32">
        <v>32.608695652173914</v>
      </c>
      <c r="N20" s="32">
        <v>2.1739130434782608</v>
      </c>
      <c r="O20" s="32"/>
      <c r="P20" s="32">
        <v>2.1739130434782608</v>
      </c>
      <c r="Q20" s="32">
        <v>13.043478260869565</v>
      </c>
      <c r="R20" s="32">
        <v>4.3478260869565215</v>
      </c>
      <c r="S20" s="32">
        <v>6.5217391304347823</v>
      </c>
      <c r="T20" s="32"/>
      <c r="U20" s="32"/>
      <c r="V20" s="32"/>
      <c r="W20" s="32"/>
      <c r="X20" s="32"/>
      <c r="Y20" s="32"/>
      <c r="Z20" s="32"/>
      <c r="AA20" s="32"/>
      <c r="AB20" s="32"/>
      <c r="AC20" s="32">
        <v>2.1739130434782608</v>
      </c>
      <c r="AD20" s="32"/>
      <c r="AE20" s="32"/>
      <c r="AF20" s="32"/>
      <c r="AG20" s="33">
        <v>2.1739130434782608</v>
      </c>
    </row>
    <row r="21" spans="2:33" ht="14.25" thickBot="1">
      <c r="B21" s="34" t="s">
        <v>34</v>
      </c>
      <c r="C21" s="35">
        <v>48</v>
      </c>
      <c r="D21" s="36">
        <v>14.583333333333334</v>
      </c>
      <c r="E21" s="37">
        <v>2.083333333333333</v>
      </c>
      <c r="F21" s="37">
        <v>4.1666666666666661</v>
      </c>
      <c r="G21" s="37"/>
      <c r="H21" s="37"/>
      <c r="I21" s="37"/>
      <c r="J21" s="37">
        <v>2.083333333333333</v>
      </c>
      <c r="K21" s="37">
        <v>2.083333333333333</v>
      </c>
      <c r="L21" s="38"/>
      <c r="M21" s="38">
        <v>41.666666666666671</v>
      </c>
      <c r="N21" s="38">
        <v>4.1666666666666661</v>
      </c>
      <c r="O21" s="38">
        <v>4.1666666666666661</v>
      </c>
      <c r="P21" s="38"/>
      <c r="Q21" s="38">
        <v>10.416666666666668</v>
      </c>
      <c r="R21" s="38">
        <v>6.25</v>
      </c>
      <c r="S21" s="38">
        <v>2.083333333333333</v>
      </c>
      <c r="T21" s="38"/>
      <c r="U21" s="38"/>
      <c r="V21" s="38"/>
      <c r="W21" s="38">
        <v>2.083333333333333</v>
      </c>
      <c r="X21" s="38"/>
      <c r="Y21" s="38">
        <v>2.083333333333333</v>
      </c>
      <c r="Z21" s="38"/>
      <c r="AA21" s="38"/>
      <c r="AB21" s="38"/>
      <c r="AC21" s="38"/>
      <c r="AD21" s="38"/>
      <c r="AE21" s="38"/>
      <c r="AF21" s="38"/>
      <c r="AG21" s="39">
        <v>2.083333333333333</v>
      </c>
    </row>
    <row r="22" spans="2:33" ht="14.25" thickBot="1">
      <c r="B22" s="16" t="s">
        <v>35</v>
      </c>
      <c r="C22" s="17">
        <f>IF(SUM(C23:C31)=0,"",SUM(C23:C31))</f>
        <v>526</v>
      </c>
      <c r="D22" s="18">
        <f>IF(SUM(D23:D31)=0,"",SUMPRODUCT($C23:$C31, D23:D31)/$C22)</f>
        <v>4.3726235741444865</v>
      </c>
      <c r="E22" s="19">
        <f t="shared" ref="E22:AG22" si="1">IF(SUM(E23:E31)=0,"",SUMPRODUCT($C23:$C31, E23:E31)/$C22)</f>
        <v>0.19011406844106463</v>
      </c>
      <c r="F22" s="19">
        <f t="shared" si="1"/>
        <v>3.9923954372623576</v>
      </c>
      <c r="G22" s="19">
        <f t="shared" si="1"/>
        <v>0.19011406844106463</v>
      </c>
      <c r="H22" s="19">
        <f t="shared" si="1"/>
        <v>0.57034220532319391</v>
      </c>
      <c r="I22" s="19">
        <f t="shared" si="1"/>
        <v>3.2319391634980987</v>
      </c>
      <c r="J22" s="19">
        <f t="shared" si="1"/>
        <v>1.1406844106463878</v>
      </c>
      <c r="K22" s="19">
        <f t="shared" si="1"/>
        <v>0.1901140684410646</v>
      </c>
      <c r="L22" s="20">
        <f t="shared" si="1"/>
        <v>4.1825095057034218</v>
      </c>
      <c r="M22" s="20">
        <f t="shared" si="1"/>
        <v>34.980988593155892</v>
      </c>
      <c r="N22" s="20">
        <f t="shared" si="1"/>
        <v>6.4638783269961975</v>
      </c>
      <c r="O22" s="20">
        <f t="shared" si="1"/>
        <v>6.2737642585551328</v>
      </c>
      <c r="P22" s="20">
        <f t="shared" si="1"/>
        <v>1.7110266159695817</v>
      </c>
      <c r="Q22" s="20">
        <f t="shared" si="1"/>
        <v>4.752851711026616</v>
      </c>
      <c r="R22" s="20">
        <f t="shared" si="1"/>
        <v>1.9011406844106464</v>
      </c>
      <c r="S22" s="20">
        <f t="shared" si="1"/>
        <v>9.1254752851711025</v>
      </c>
      <c r="T22" s="20">
        <f t="shared" si="1"/>
        <v>0.76045627376425851</v>
      </c>
      <c r="U22" s="20">
        <f t="shared" si="1"/>
        <v>0.76045627376425851</v>
      </c>
      <c r="V22" s="20" t="str">
        <f t="shared" si="1"/>
        <v/>
      </c>
      <c r="W22" s="20">
        <f t="shared" si="1"/>
        <v>1.9011406844106464</v>
      </c>
      <c r="X22" s="20" t="str">
        <f t="shared" si="1"/>
        <v/>
      </c>
      <c r="Y22" s="20">
        <f t="shared" si="1"/>
        <v>1.1406844106463878</v>
      </c>
      <c r="Z22" s="20" t="str">
        <f t="shared" si="1"/>
        <v/>
      </c>
      <c r="AA22" s="20" t="str">
        <f t="shared" si="1"/>
        <v/>
      </c>
      <c r="AB22" s="20">
        <f t="shared" si="1"/>
        <v>9.5057034220532319</v>
      </c>
      <c r="AC22" s="20">
        <f t="shared" si="1"/>
        <v>0.38022813688212925</v>
      </c>
      <c r="AD22" s="20">
        <f t="shared" si="1"/>
        <v>0.38022813688212925</v>
      </c>
      <c r="AE22" s="20" t="str">
        <f t="shared" si="1"/>
        <v/>
      </c>
      <c r="AF22" s="20" t="str">
        <f t="shared" si="1"/>
        <v/>
      </c>
      <c r="AG22" s="21">
        <f t="shared" si="1"/>
        <v>1.9011406844106464</v>
      </c>
    </row>
    <row r="23" spans="2:33">
      <c r="B23" s="22" t="s">
        <v>36</v>
      </c>
      <c r="C23" s="23">
        <v>55</v>
      </c>
      <c r="D23" s="24">
        <v>1.8181818181818181</v>
      </c>
      <c r="E23" s="25"/>
      <c r="F23" s="25"/>
      <c r="G23" s="25"/>
      <c r="H23" s="25"/>
      <c r="I23" s="25">
        <v>10.909090909090908</v>
      </c>
      <c r="J23" s="25">
        <v>3.6363636363636362</v>
      </c>
      <c r="K23" s="25"/>
      <c r="L23" s="26"/>
      <c r="M23" s="26">
        <v>16.363636363636363</v>
      </c>
      <c r="N23" s="26"/>
      <c r="O23" s="26">
        <v>5.4545454545454541</v>
      </c>
      <c r="P23" s="26">
        <v>3.6363636363636362</v>
      </c>
      <c r="Q23" s="26">
        <v>9.0909090909090917</v>
      </c>
      <c r="R23" s="26">
        <v>1.8181818181818181</v>
      </c>
      <c r="S23" s="26">
        <v>3.6363636363636362</v>
      </c>
      <c r="T23" s="26"/>
      <c r="U23" s="26"/>
      <c r="V23" s="26"/>
      <c r="W23" s="26"/>
      <c r="X23" s="26"/>
      <c r="Y23" s="26">
        <v>5.4545454545454541</v>
      </c>
      <c r="Z23" s="26"/>
      <c r="AA23" s="26"/>
      <c r="AB23" s="26">
        <v>30.909090909090907</v>
      </c>
      <c r="AC23" s="26"/>
      <c r="AD23" s="26"/>
      <c r="AE23" s="26"/>
      <c r="AF23" s="26"/>
      <c r="AG23" s="27">
        <v>7.2727272727272725</v>
      </c>
    </row>
    <row r="24" spans="2:33">
      <c r="B24" s="28" t="s">
        <v>37</v>
      </c>
      <c r="C24" s="29">
        <v>63</v>
      </c>
      <c r="D24" s="30">
        <v>3.1746031746031744</v>
      </c>
      <c r="E24" s="31"/>
      <c r="F24" s="31"/>
      <c r="G24" s="31">
        <v>1.5873015873015872</v>
      </c>
      <c r="H24" s="31"/>
      <c r="I24" s="31">
        <v>3.1746031746031744</v>
      </c>
      <c r="J24" s="31"/>
      <c r="K24" s="31"/>
      <c r="L24" s="32"/>
      <c r="M24" s="32">
        <v>55.555555555555557</v>
      </c>
      <c r="N24" s="32">
        <v>3.1746031746031744</v>
      </c>
      <c r="O24" s="32">
        <v>3.1746031746031744</v>
      </c>
      <c r="P24" s="32"/>
      <c r="Q24" s="32"/>
      <c r="R24" s="32">
        <v>1.5873015873015872</v>
      </c>
      <c r="S24" s="32">
        <v>23.809523809523807</v>
      </c>
      <c r="T24" s="32"/>
      <c r="U24" s="32">
        <v>1.5873015873015872</v>
      </c>
      <c r="V24" s="32"/>
      <c r="W24" s="32">
        <v>1.5873015873015872</v>
      </c>
      <c r="X24" s="32"/>
      <c r="Y24" s="32"/>
      <c r="Z24" s="32"/>
      <c r="AA24" s="32"/>
      <c r="AB24" s="32"/>
      <c r="AC24" s="32"/>
      <c r="AD24" s="32"/>
      <c r="AE24" s="32"/>
      <c r="AF24" s="32"/>
      <c r="AG24" s="33">
        <v>1.5873015873015872</v>
      </c>
    </row>
    <row r="25" spans="2:33">
      <c r="B25" s="28" t="s">
        <v>38</v>
      </c>
      <c r="C25" s="29">
        <v>75</v>
      </c>
      <c r="D25" s="30">
        <v>1.3333333333333335</v>
      </c>
      <c r="E25" s="31"/>
      <c r="F25" s="31">
        <v>2.666666666666667</v>
      </c>
      <c r="G25" s="31"/>
      <c r="H25" s="31"/>
      <c r="I25" s="31"/>
      <c r="J25" s="31"/>
      <c r="K25" s="31"/>
      <c r="L25" s="32">
        <v>1.3333333333333335</v>
      </c>
      <c r="M25" s="32">
        <v>45.333333333333329</v>
      </c>
      <c r="N25" s="32">
        <v>5.3333333333333339</v>
      </c>
      <c r="O25" s="32">
        <v>16</v>
      </c>
      <c r="P25" s="32">
        <v>6.666666666666667</v>
      </c>
      <c r="Q25" s="32">
        <v>2.666666666666667</v>
      </c>
      <c r="R25" s="32">
        <v>1.3333333333333335</v>
      </c>
      <c r="S25" s="32">
        <v>2.666666666666667</v>
      </c>
      <c r="T25" s="32">
        <v>2.666666666666667</v>
      </c>
      <c r="U25" s="32"/>
      <c r="V25" s="32"/>
      <c r="W25" s="32">
        <v>4</v>
      </c>
      <c r="X25" s="32"/>
      <c r="Y25" s="32"/>
      <c r="Z25" s="32"/>
      <c r="AA25" s="32"/>
      <c r="AB25" s="32">
        <v>6.666666666666667</v>
      </c>
      <c r="AC25" s="32"/>
      <c r="AD25" s="32"/>
      <c r="AE25" s="32"/>
      <c r="AF25" s="32"/>
      <c r="AG25" s="33">
        <v>1.3333333333333335</v>
      </c>
    </row>
    <row r="26" spans="2:33">
      <c r="B26" s="28" t="s">
        <v>39</v>
      </c>
      <c r="C26" s="29">
        <v>115</v>
      </c>
      <c r="D26" s="30">
        <v>6.0869565217391308</v>
      </c>
      <c r="E26" s="31">
        <v>0.86956521739130432</v>
      </c>
      <c r="F26" s="31">
        <v>12.173913043478262</v>
      </c>
      <c r="G26" s="31"/>
      <c r="H26" s="31"/>
      <c r="I26" s="31">
        <v>4.3478260869565215</v>
      </c>
      <c r="J26" s="31"/>
      <c r="K26" s="31"/>
      <c r="L26" s="32">
        <v>4.3478260869565215</v>
      </c>
      <c r="M26" s="32">
        <v>33.913043478260867</v>
      </c>
      <c r="N26" s="32">
        <v>9.5652173913043477</v>
      </c>
      <c r="O26" s="32">
        <v>3.4782608695652173</v>
      </c>
      <c r="P26" s="32">
        <v>0.86956521739130432</v>
      </c>
      <c r="Q26" s="32">
        <v>7.8260869565217401</v>
      </c>
      <c r="R26" s="32">
        <v>5.2173913043478262</v>
      </c>
      <c r="S26" s="32">
        <v>6.0869565217391308</v>
      </c>
      <c r="T26" s="32"/>
      <c r="U26" s="32"/>
      <c r="V26" s="32"/>
      <c r="W26" s="32"/>
      <c r="X26" s="32"/>
      <c r="Y26" s="32">
        <v>0.86956521739130432</v>
      </c>
      <c r="Z26" s="32"/>
      <c r="AA26" s="32"/>
      <c r="AB26" s="32">
        <v>2.6086956521739131</v>
      </c>
      <c r="AC26" s="32">
        <v>0.86956521739130432</v>
      </c>
      <c r="AD26" s="32"/>
      <c r="AE26" s="32"/>
      <c r="AF26" s="32"/>
      <c r="AG26" s="33">
        <v>0.86956521739130432</v>
      </c>
    </row>
    <row r="27" spans="2:33">
      <c r="B27" s="28" t="s">
        <v>40</v>
      </c>
      <c r="C27" s="29">
        <v>106</v>
      </c>
      <c r="D27" s="30">
        <v>7.5471698113207548</v>
      </c>
      <c r="E27" s="31"/>
      <c r="F27" s="31">
        <v>3.7735849056603774</v>
      </c>
      <c r="G27" s="31"/>
      <c r="H27" s="31">
        <v>1.8867924528301887</v>
      </c>
      <c r="I27" s="31">
        <v>2.8301886792452833</v>
      </c>
      <c r="J27" s="31">
        <v>3.7735849056603774</v>
      </c>
      <c r="K27" s="31"/>
      <c r="L27" s="32">
        <v>8.4905660377358494</v>
      </c>
      <c r="M27" s="32">
        <v>28.30188679245283</v>
      </c>
      <c r="N27" s="32">
        <v>5.6603773584905666</v>
      </c>
      <c r="O27" s="32">
        <v>3.7735849056603774</v>
      </c>
      <c r="P27" s="32"/>
      <c r="Q27" s="32">
        <v>2.8301886792452833</v>
      </c>
      <c r="R27" s="32"/>
      <c r="S27" s="32">
        <v>12.264150943396226</v>
      </c>
      <c r="T27" s="32"/>
      <c r="U27" s="32">
        <v>0.94339622641509435</v>
      </c>
      <c r="V27" s="32"/>
      <c r="W27" s="32">
        <v>2.8301886792452833</v>
      </c>
      <c r="X27" s="32"/>
      <c r="Y27" s="32"/>
      <c r="Z27" s="32"/>
      <c r="AA27" s="32"/>
      <c r="AB27" s="32">
        <v>15.09433962264151</v>
      </c>
      <c r="AC27" s="32"/>
      <c r="AD27" s="32"/>
      <c r="AE27" s="32"/>
      <c r="AF27" s="32"/>
      <c r="AG27" s="33"/>
    </row>
    <row r="28" spans="2:33">
      <c r="B28" s="28" t="s">
        <v>41</v>
      </c>
      <c r="C28" s="29">
        <v>45</v>
      </c>
      <c r="D28" s="30"/>
      <c r="E28" s="31"/>
      <c r="F28" s="31"/>
      <c r="G28" s="31"/>
      <c r="H28" s="31">
        <v>2.2222222222222223</v>
      </c>
      <c r="I28" s="31"/>
      <c r="J28" s="31"/>
      <c r="K28" s="31"/>
      <c r="L28" s="32">
        <v>4.4444444444444446</v>
      </c>
      <c r="M28" s="32">
        <v>33.333333333333329</v>
      </c>
      <c r="N28" s="32">
        <v>11.111111111111111</v>
      </c>
      <c r="O28" s="32"/>
      <c r="P28" s="32"/>
      <c r="Q28" s="32">
        <v>8.8888888888888893</v>
      </c>
      <c r="R28" s="32">
        <v>2.2222222222222223</v>
      </c>
      <c r="S28" s="32">
        <v>11.111111111111111</v>
      </c>
      <c r="T28" s="32">
        <v>2.2222222222222223</v>
      </c>
      <c r="U28" s="32">
        <v>4.4444444444444446</v>
      </c>
      <c r="V28" s="32"/>
      <c r="W28" s="32">
        <v>4.4444444444444446</v>
      </c>
      <c r="X28" s="32"/>
      <c r="Y28" s="32">
        <v>2.2222222222222223</v>
      </c>
      <c r="Z28" s="32"/>
      <c r="AA28" s="32"/>
      <c r="AB28" s="32">
        <v>6.666666666666667</v>
      </c>
      <c r="AC28" s="32"/>
      <c r="AD28" s="32">
        <v>2.2222222222222223</v>
      </c>
      <c r="AE28" s="32"/>
      <c r="AF28" s="32"/>
      <c r="AG28" s="33">
        <v>4.4444444444444446</v>
      </c>
    </row>
    <row r="29" spans="2:33">
      <c r="B29" s="28" t="s">
        <v>42</v>
      </c>
      <c r="C29" s="29">
        <v>12</v>
      </c>
      <c r="D29" s="30"/>
      <c r="E29" s="31"/>
      <c r="F29" s="31"/>
      <c r="G29" s="31"/>
      <c r="H29" s="31"/>
      <c r="I29" s="31"/>
      <c r="J29" s="31"/>
      <c r="K29" s="31"/>
      <c r="L29" s="32"/>
      <c r="M29" s="32">
        <v>33.333333333333329</v>
      </c>
      <c r="N29" s="32"/>
      <c r="O29" s="32">
        <v>50</v>
      </c>
      <c r="P29" s="32">
        <v>8.3333333333333321</v>
      </c>
      <c r="Q29" s="32"/>
      <c r="R29" s="32"/>
      <c r="S29" s="32"/>
      <c r="T29" s="32">
        <v>8.3333333333333321</v>
      </c>
      <c r="U29" s="32"/>
      <c r="V29" s="32"/>
      <c r="W29" s="32"/>
      <c r="X29" s="32"/>
      <c r="Y29" s="32"/>
      <c r="Z29" s="32"/>
      <c r="AA29" s="32"/>
      <c r="AB29" s="32"/>
      <c r="AC29" s="32"/>
      <c r="AD29" s="32"/>
      <c r="AE29" s="32"/>
      <c r="AF29" s="32"/>
      <c r="AG29" s="33"/>
    </row>
    <row r="30" spans="2:33">
      <c r="B30" s="28" t="s">
        <v>43</v>
      </c>
      <c r="C30" s="29">
        <v>48</v>
      </c>
      <c r="D30" s="30">
        <v>6.25</v>
      </c>
      <c r="E30" s="31"/>
      <c r="F30" s="31"/>
      <c r="G30" s="31"/>
      <c r="H30" s="31"/>
      <c r="I30" s="31">
        <v>2.083333333333333</v>
      </c>
      <c r="J30" s="31"/>
      <c r="K30" s="31">
        <v>2.083333333333333</v>
      </c>
      <c r="L30" s="32">
        <v>10.416666666666668</v>
      </c>
      <c r="M30" s="32">
        <v>37.5</v>
      </c>
      <c r="N30" s="32">
        <v>10.416666666666668</v>
      </c>
      <c r="O30" s="32">
        <v>4.1666666666666661</v>
      </c>
      <c r="P30" s="32"/>
      <c r="Q30" s="32">
        <v>2.083333333333333</v>
      </c>
      <c r="R30" s="32"/>
      <c r="S30" s="32">
        <v>6.25</v>
      </c>
      <c r="T30" s="32"/>
      <c r="U30" s="32"/>
      <c r="V30" s="32"/>
      <c r="W30" s="32"/>
      <c r="X30" s="32"/>
      <c r="Y30" s="32">
        <v>2.083333333333333</v>
      </c>
      <c r="Z30" s="32"/>
      <c r="AA30" s="32"/>
      <c r="AB30" s="32">
        <v>12.5</v>
      </c>
      <c r="AC30" s="32">
        <v>2.083333333333333</v>
      </c>
      <c r="AD30" s="32">
        <v>2.083333333333333</v>
      </c>
      <c r="AE30" s="32"/>
      <c r="AF30" s="32"/>
      <c r="AG30" s="33"/>
    </row>
    <row r="31" spans="2:33" ht="14.25" thickBot="1">
      <c r="B31" s="34" t="s">
        <v>44</v>
      </c>
      <c r="C31" s="35">
        <v>7</v>
      </c>
      <c r="D31" s="36">
        <v>14.285714285714285</v>
      </c>
      <c r="E31" s="37"/>
      <c r="F31" s="37">
        <v>14.285714285714285</v>
      </c>
      <c r="G31" s="37"/>
      <c r="H31" s="37"/>
      <c r="I31" s="37"/>
      <c r="J31" s="37"/>
      <c r="K31" s="37"/>
      <c r="L31" s="38"/>
      <c r="M31" s="38"/>
      <c r="N31" s="38">
        <v>14.285714285714285</v>
      </c>
      <c r="O31" s="38"/>
      <c r="P31" s="38"/>
      <c r="Q31" s="38">
        <v>14.285714285714285</v>
      </c>
      <c r="R31" s="38"/>
      <c r="S31" s="38">
        <v>14.285714285714285</v>
      </c>
      <c r="T31" s="38"/>
      <c r="U31" s="38"/>
      <c r="V31" s="38"/>
      <c r="W31" s="38">
        <v>14.285714285714285</v>
      </c>
      <c r="X31" s="38"/>
      <c r="Y31" s="38"/>
      <c r="Z31" s="38"/>
      <c r="AA31" s="38"/>
      <c r="AB31" s="38"/>
      <c r="AC31" s="38"/>
      <c r="AD31" s="38"/>
      <c r="AE31" s="38"/>
      <c r="AF31" s="38"/>
      <c r="AG31" s="39">
        <v>14.285714285714285</v>
      </c>
    </row>
    <row r="32" spans="2:33" ht="14.25" thickBot="1">
      <c r="B32" s="16" t="s">
        <v>45</v>
      </c>
      <c r="C32" s="17">
        <f>IF(SUM(C23:C31,C9:C21)=0,"",SUM(C23:C31,C9:C21))</f>
        <v>912</v>
      </c>
      <c r="D32" s="18">
        <f>IF(SUM(D23:D31,D9:D21)=0,"",(SUMPRODUCT($C9:$C21, D9:D21)+SUMPRODUCT($C23:$C31, D23:D31))/$C32)</f>
        <v>9.1008771929824555</v>
      </c>
      <c r="E32" s="19">
        <f t="shared" ref="E32:AG32" si="2">IF(SUM(E23:E31,E9:E21)=0,"",(SUMPRODUCT($C9:$C21, E9:E21)+SUMPRODUCT($C23:$C31, E23:E31))/$C32)</f>
        <v>0.65789473684210531</v>
      </c>
      <c r="F32" s="19">
        <f t="shared" si="2"/>
        <v>8.0043859649122808</v>
      </c>
      <c r="G32" s="19">
        <f t="shared" si="2"/>
        <v>0.43859649122807015</v>
      </c>
      <c r="H32" s="19">
        <f t="shared" si="2"/>
        <v>0.76754385964912286</v>
      </c>
      <c r="I32" s="19">
        <f t="shared" si="2"/>
        <v>2.6315789473684212</v>
      </c>
      <c r="J32" s="19">
        <f t="shared" si="2"/>
        <v>1.4254385964912282</v>
      </c>
      <c r="K32" s="19">
        <f t="shared" si="2"/>
        <v>0.21929824561403505</v>
      </c>
      <c r="L32" s="20">
        <f t="shared" si="2"/>
        <v>2.4122807017543861</v>
      </c>
      <c r="M32" s="20">
        <f t="shared" si="2"/>
        <v>32.675438596491226</v>
      </c>
      <c r="N32" s="20">
        <f t="shared" si="2"/>
        <v>4.7149122807017543</v>
      </c>
      <c r="O32" s="20">
        <f t="shared" si="2"/>
        <v>4.6052631578947372</v>
      </c>
      <c r="P32" s="20">
        <f t="shared" si="2"/>
        <v>1.5350877192982457</v>
      </c>
      <c r="Q32" s="20">
        <f t="shared" si="2"/>
        <v>8.1140350877192979</v>
      </c>
      <c r="R32" s="20">
        <f t="shared" si="2"/>
        <v>2.7412280701754388</v>
      </c>
      <c r="S32" s="20">
        <f t="shared" si="2"/>
        <v>7.1271929824561404</v>
      </c>
      <c r="T32" s="20">
        <f t="shared" si="2"/>
        <v>0.54824561403508776</v>
      </c>
      <c r="U32" s="20">
        <f t="shared" si="2"/>
        <v>0.54824561403508776</v>
      </c>
      <c r="V32" s="20" t="str">
        <f t="shared" si="2"/>
        <v/>
      </c>
      <c r="W32" s="20">
        <f t="shared" si="2"/>
        <v>1.4254385964912282</v>
      </c>
      <c r="X32" s="20" t="str">
        <f t="shared" si="2"/>
        <v/>
      </c>
      <c r="Y32" s="20">
        <f t="shared" si="2"/>
        <v>0.76754385964912286</v>
      </c>
      <c r="Z32" s="20" t="str">
        <f t="shared" si="2"/>
        <v/>
      </c>
      <c r="AA32" s="20" t="str">
        <f t="shared" si="2"/>
        <v/>
      </c>
      <c r="AB32" s="20">
        <f t="shared" si="2"/>
        <v>6.7982456140350873</v>
      </c>
      <c r="AC32" s="20">
        <f t="shared" si="2"/>
        <v>0.43859649122807015</v>
      </c>
      <c r="AD32" s="20">
        <f t="shared" si="2"/>
        <v>0.32894736842105265</v>
      </c>
      <c r="AE32" s="20" t="str">
        <f t="shared" si="2"/>
        <v/>
      </c>
      <c r="AF32" s="20" t="str">
        <f t="shared" si="2"/>
        <v/>
      </c>
      <c r="AG32" s="21">
        <f t="shared" si="2"/>
        <v>1.9736842105263157</v>
      </c>
    </row>
    <row r="33" spans="2:33" ht="14.25" thickBot="1">
      <c r="B33"/>
      <c r="C33" s="7"/>
      <c r="D33"/>
      <c r="E33"/>
      <c r="F33"/>
      <c r="G33"/>
      <c r="H33"/>
      <c r="I33"/>
      <c r="J33"/>
      <c r="K33"/>
      <c r="L33"/>
      <c r="M33"/>
      <c r="N33"/>
      <c r="O33"/>
      <c r="P33"/>
      <c r="Q33"/>
      <c r="R33"/>
      <c r="S33"/>
      <c r="T33"/>
      <c r="U33"/>
      <c r="V33"/>
      <c r="W33"/>
      <c r="X33"/>
      <c r="Y33"/>
      <c r="Z33"/>
      <c r="AA33"/>
      <c r="AB33"/>
      <c r="AC33"/>
      <c r="AD33"/>
      <c r="AE33"/>
      <c r="AF33"/>
      <c r="AG33"/>
    </row>
    <row r="34" spans="2:33" ht="41.25" thickBot="1">
      <c r="B34" s="10" t="s">
        <v>46</v>
      </c>
      <c r="C34" s="11" t="s">
        <v>19</v>
      </c>
      <c r="D34" s="12" t="s">
        <v>52</v>
      </c>
      <c r="E34" s="13" t="s">
        <v>53</v>
      </c>
      <c r="F34" s="13" t="s">
        <v>54</v>
      </c>
      <c r="G34" s="13" t="s">
        <v>55</v>
      </c>
      <c r="H34" s="13" t="s">
        <v>56</v>
      </c>
      <c r="I34" s="13" t="s">
        <v>57</v>
      </c>
      <c r="J34" s="13" t="s">
        <v>58</v>
      </c>
      <c r="K34" s="13" t="s">
        <v>59</v>
      </c>
      <c r="L34" s="14" t="s">
        <v>60</v>
      </c>
      <c r="M34" s="14" t="s">
        <v>61</v>
      </c>
      <c r="N34" s="14" t="s">
        <v>62</v>
      </c>
      <c r="O34" s="14" t="s">
        <v>63</v>
      </c>
      <c r="P34" s="14" t="s">
        <v>64</v>
      </c>
      <c r="Q34" s="14" t="s">
        <v>65</v>
      </c>
      <c r="R34" s="14" t="s">
        <v>66</v>
      </c>
      <c r="S34" s="14" t="s">
        <v>67</v>
      </c>
      <c r="T34" s="14" t="s">
        <v>68</v>
      </c>
      <c r="U34" s="14" t="s">
        <v>69</v>
      </c>
      <c r="V34" s="14" t="s">
        <v>70</v>
      </c>
      <c r="W34" s="14" t="s">
        <v>71</v>
      </c>
      <c r="X34" s="14" t="s">
        <v>72</v>
      </c>
      <c r="Y34" s="14" t="s">
        <v>73</v>
      </c>
      <c r="Z34" s="14" t="s">
        <v>74</v>
      </c>
      <c r="AA34" s="14" t="s">
        <v>75</v>
      </c>
      <c r="AB34" s="14" t="s">
        <v>76</v>
      </c>
      <c r="AC34" s="14" t="s">
        <v>77</v>
      </c>
      <c r="AD34" s="14" t="s">
        <v>78</v>
      </c>
      <c r="AE34" s="14" t="s">
        <v>79</v>
      </c>
      <c r="AF34" s="14" t="s">
        <v>80</v>
      </c>
      <c r="AG34" s="15" t="s">
        <v>81</v>
      </c>
    </row>
    <row r="35" spans="2:33" ht="14.25" thickBot="1">
      <c r="B35" s="16" t="s">
        <v>21</v>
      </c>
      <c r="C35" s="17">
        <f>IF(SUM(C36:C48)=0,"",SUM(C36:C48))</f>
        <v>376</v>
      </c>
      <c r="D35" s="18">
        <f>IF(SUM(D36:D48)=0,"",SUMPRODUCT($C36:$C48, D36:D48)/$C35)</f>
        <v>7.9787234042553195</v>
      </c>
      <c r="E35" s="19">
        <f t="shared" ref="E35:AG35" si="3">IF(SUM(E36:E48)=0,"",SUMPRODUCT($C36:$C48, E36:E48)/$C35)</f>
        <v>5.8510638297872344</v>
      </c>
      <c r="F35" s="19">
        <f t="shared" si="3"/>
        <v>7.7127659574468082</v>
      </c>
      <c r="G35" s="19">
        <f t="shared" si="3"/>
        <v>1.5957446808510638</v>
      </c>
      <c r="H35" s="19">
        <f t="shared" si="3"/>
        <v>2.9255319148936172</v>
      </c>
      <c r="I35" s="19">
        <f t="shared" si="3"/>
        <v>3.7234042553191489</v>
      </c>
      <c r="J35" s="19">
        <f t="shared" si="3"/>
        <v>0.7978723404255319</v>
      </c>
      <c r="K35" s="19">
        <f t="shared" si="3"/>
        <v>0.7978723404255319</v>
      </c>
      <c r="L35" s="20">
        <f t="shared" si="3"/>
        <v>1.0638297872340425</v>
      </c>
      <c r="M35" s="20">
        <f t="shared" si="3"/>
        <v>15.159574468085106</v>
      </c>
      <c r="N35" s="20">
        <f t="shared" si="3"/>
        <v>14.627659574468085</v>
      </c>
      <c r="O35" s="20">
        <f t="shared" si="3"/>
        <v>3.9893617021276597</v>
      </c>
      <c r="P35" s="20">
        <f t="shared" si="3"/>
        <v>1.8617021276595744</v>
      </c>
      <c r="Q35" s="20">
        <f t="shared" si="3"/>
        <v>16.75531914893617</v>
      </c>
      <c r="R35" s="20">
        <f t="shared" si="3"/>
        <v>3.4574468085106385</v>
      </c>
      <c r="S35" s="20">
        <f t="shared" si="3"/>
        <v>5.5851063829787231</v>
      </c>
      <c r="T35" s="20">
        <f t="shared" si="3"/>
        <v>0.53191489361702127</v>
      </c>
      <c r="U35" s="20">
        <f t="shared" si="3"/>
        <v>1.3297872340425532</v>
      </c>
      <c r="V35" s="20" t="str">
        <f t="shared" si="3"/>
        <v/>
      </c>
      <c r="W35" s="20">
        <f t="shared" si="3"/>
        <v>0.26595744680851063</v>
      </c>
      <c r="X35" s="20" t="str">
        <f t="shared" si="3"/>
        <v/>
      </c>
      <c r="Y35" s="20">
        <f t="shared" si="3"/>
        <v>0.53191489361702127</v>
      </c>
      <c r="Z35" s="20" t="str">
        <f t="shared" si="3"/>
        <v/>
      </c>
      <c r="AA35" s="20" t="str">
        <f t="shared" si="3"/>
        <v/>
      </c>
      <c r="AB35" s="20">
        <f t="shared" si="3"/>
        <v>1.8617021276595744</v>
      </c>
      <c r="AC35" s="20">
        <f t="shared" si="3"/>
        <v>0.26595744680851063</v>
      </c>
      <c r="AD35" s="20">
        <f t="shared" si="3"/>
        <v>0.26595744680851063</v>
      </c>
      <c r="AE35" s="20" t="str">
        <f t="shared" si="3"/>
        <v/>
      </c>
      <c r="AF35" s="20">
        <f t="shared" si="3"/>
        <v>0.26595744680851063</v>
      </c>
      <c r="AG35" s="21">
        <f t="shared" si="3"/>
        <v>0.7978723404255319</v>
      </c>
    </row>
    <row r="36" spans="2:33">
      <c r="B36" s="22" t="s">
        <v>22</v>
      </c>
      <c r="C36" s="23">
        <v>27</v>
      </c>
      <c r="D36" s="24">
        <v>3.7037037037037033</v>
      </c>
      <c r="E36" s="25"/>
      <c r="F36" s="25">
        <v>7.4074074074074066</v>
      </c>
      <c r="G36" s="25"/>
      <c r="H36" s="25"/>
      <c r="I36" s="25">
        <v>3.7037037037037033</v>
      </c>
      <c r="J36" s="25"/>
      <c r="K36" s="25"/>
      <c r="L36" s="26">
        <v>3.7037037037037033</v>
      </c>
      <c r="M36" s="26">
        <v>18.518518518518519</v>
      </c>
      <c r="N36" s="26">
        <v>11.111111111111111</v>
      </c>
      <c r="O36" s="26">
        <v>7.4074074074074066</v>
      </c>
      <c r="P36" s="26"/>
      <c r="Q36" s="26">
        <v>18.518518518518519</v>
      </c>
      <c r="R36" s="26"/>
      <c r="S36" s="26">
        <v>11.111111111111111</v>
      </c>
      <c r="T36" s="26"/>
      <c r="U36" s="26">
        <v>7.4074074074074066</v>
      </c>
      <c r="V36" s="26"/>
      <c r="W36" s="26"/>
      <c r="X36" s="26"/>
      <c r="Y36" s="26"/>
      <c r="Z36" s="26"/>
      <c r="AA36" s="26"/>
      <c r="AB36" s="26">
        <v>7.4074074074074066</v>
      </c>
      <c r="AC36" s="26"/>
      <c r="AD36" s="26"/>
      <c r="AE36" s="26"/>
      <c r="AF36" s="26"/>
      <c r="AG36" s="27"/>
    </row>
    <row r="37" spans="2:33">
      <c r="B37" s="28" t="s">
        <v>23</v>
      </c>
      <c r="C37" s="29">
        <v>14</v>
      </c>
      <c r="D37" s="30">
        <v>7.1428571428571423</v>
      </c>
      <c r="E37" s="31">
        <v>7.1428571428571423</v>
      </c>
      <c r="F37" s="31"/>
      <c r="G37" s="31"/>
      <c r="H37" s="31"/>
      <c r="I37" s="31">
        <v>7.1428571428571423</v>
      </c>
      <c r="J37" s="31">
        <v>7.1428571428571423</v>
      </c>
      <c r="K37" s="31"/>
      <c r="L37" s="32"/>
      <c r="M37" s="32">
        <v>28.571428571428569</v>
      </c>
      <c r="N37" s="32">
        <v>14.285714285714285</v>
      </c>
      <c r="O37" s="32"/>
      <c r="P37" s="32"/>
      <c r="Q37" s="32">
        <v>21.428571428571427</v>
      </c>
      <c r="R37" s="32"/>
      <c r="S37" s="32"/>
      <c r="T37" s="32"/>
      <c r="U37" s="32"/>
      <c r="V37" s="32"/>
      <c r="W37" s="32"/>
      <c r="X37" s="32"/>
      <c r="Y37" s="32"/>
      <c r="Z37" s="32"/>
      <c r="AA37" s="32"/>
      <c r="AB37" s="32">
        <v>7.1428571428571423</v>
      </c>
      <c r="AC37" s="32"/>
      <c r="AD37" s="32"/>
      <c r="AE37" s="32"/>
      <c r="AF37" s="32"/>
      <c r="AG37" s="33"/>
    </row>
    <row r="38" spans="2:33">
      <c r="B38" s="28" t="s">
        <v>24</v>
      </c>
      <c r="C38" s="29">
        <v>10</v>
      </c>
      <c r="D38" s="30"/>
      <c r="E38" s="31">
        <v>10</v>
      </c>
      <c r="F38" s="31">
        <v>10</v>
      </c>
      <c r="G38" s="31"/>
      <c r="H38" s="31"/>
      <c r="I38" s="31"/>
      <c r="J38" s="31"/>
      <c r="K38" s="31"/>
      <c r="L38" s="32"/>
      <c r="M38" s="32">
        <v>20</v>
      </c>
      <c r="N38" s="32">
        <v>20</v>
      </c>
      <c r="O38" s="32">
        <v>10</v>
      </c>
      <c r="P38" s="32"/>
      <c r="Q38" s="32">
        <v>20</v>
      </c>
      <c r="R38" s="32"/>
      <c r="S38" s="32"/>
      <c r="T38" s="32"/>
      <c r="U38" s="32"/>
      <c r="V38" s="32"/>
      <c r="W38" s="32"/>
      <c r="X38" s="32"/>
      <c r="Y38" s="32"/>
      <c r="Z38" s="32"/>
      <c r="AA38" s="32"/>
      <c r="AB38" s="32"/>
      <c r="AC38" s="32"/>
      <c r="AD38" s="32"/>
      <c r="AE38" s="32"/>
      <c r="AF38" s="32"/>
      <c r="AG38" s="33">
        <v>10</v>
      </c>
    </row>
    <row r="39" spans="2:33">
      <c r="B39" s="28" t="s">
        <v>25</v>
      </c>
      <c r="C39" s="29">
        <v>58</v>
      </c>
      <c r="D39" s="30">
        <v>6.8965517241379306</v>
      </c>
      <c r="E39" s="31">
        <v>8.6206896551724146</v>
      </c>
      <c r="F39" s="31">
        <v>5.1724137931034484</v>
      </c>
      <c r="G39" s="31">
        <v>3.4482758620689653</v>
      </c>
      <c r="H39" s="31">
        <v>1.7241379310344827</v>
      </c>
      <c r="I39" s="31">
        <v>1.7241379310344827</v>
      </c>
      <c r="J39" s="31">
        <v>1.7241379310344827</v>
      </c>
      <c r="K39" s="31">
        <v>1.7241379310344827</v>
      </c>
      <c r="L39" s="32">
        <v>3.4482758620689653</v>
      </c>
      <c r="M39" s="32">
        <v>13.793103448275861</v>
      </c>
      <c r="N39" s="32">
        <v>13.793103448275861</v>
      </c>
      <c r="O39" s="32">
        <v>1.7241379310344827</v>
      </c>
      <c r="P39" s="32">
        <v>1.7241379310344827</v>
      </c>
      <c r="Q39" s="32">
        <v>22.413793103448278</v>
      </c>
      <c r="R39" s="32">
        <v>5.1724137931034484</v>
      </c>
      <c r="S39" s="32">
        <v>3.4482758620689653</v>
      </c>
      <c r="T39" s="32"/>
      <c r="U39" s="32"/>
      <c r="V39" s="32"/>
      <c r="W39" s="32">
        <v>1.7241379310344827</v>
      </c>
      <c r="X39" s="32"/>
      <c r="Y39" s="32"/>
      <c r="Z39" s="32"/>
      <c r="AA39" s="32"/>
      <c r="AB39" s="32"/>
      <c r="AC39" s="32"/>
      <c r="AD39" s="32"/>
      <c r="AE39" s="32"/>
      <c r="AF39" s="32"/>
      <c r="AG39" s="33">
        <v>1.7241379310344827</v>
      </c>
    </row>
    <row r="40" spans="2:33">
      <c r="B40" s="28" t="s">
        <v>26</v>
      </c>
      <c r="C40" s="29">
        <v>5</v>
      </c>
      <c r="D40" s="30"/>
      <c r="E40" s="31"/>
      <c r="F40" s="31"/>
      <c r="G40" s="31"/>
      <c r="H40" s="31"/>
      <c r="I40" s="31">
        <v>20</v>
      </c>
      <c r="J40" s="31"/>
      <c r="K40" s="31"/>
      <c r="L40" s="32"/>
      <c r="M40" s="32"/>
      <c r="N40" s="32"/>
      <c r="O40" s="32"/>
      <c r="P40" s="32">
        <v>20</v>
      </c>
      <c r="Q40" s="32">
        <v>20</v>
      </c>
      <c r="R40" s="32"/>
      <c r="S40" s="32">
        <v>40</v>
      </c>
      <c r="T40" s="32"/>
      <c r="U40" s="32"/>
      <c r="V40" s="32"/>
      <c r="W40" s="32"/>
      <c r="X40" s="32"/>
      <c r="Y40" s="32"/>
      <c r="Z40" s="32"/>
      <c r="AA40" s="32"/>
      <c r="AB40" s="32"/>
      <c r="AC40" s="32"/>
      <c r="AD40" s="32"/>
      <c r="AE40" s="32"/>
      <c r="AF40" s="32"/>
      <c r="AG40" s="33"/>
    </row>
    <row r="41" spans="2:33">
      <c r="B41" s="28" t="s">
        <v>27</v>
      </c>
      <c r="C41" s="29">
        <v>16</v>
      </c>
      <c r="D41" s="30">
        <v>18.75</v>
      </c>
      <c r="E41" s="31"/>
      <c r="F41" s="31"/>
      <c r="G41" s="31"/>
      <c r="H41" s="31"/>
      <c r="I41" s="31"/>
      <c r="J41" s="31"/>
      <c r="K41" s="31"/>
      <c r="L41" s="32"/>
      <c r="M41" s="32">
        <v>18.75</v>
      </c>
      <c r="N41" s="32">
        <v>18.75</v>
      </c>
      <c r="O41" s="32">
        <v>12.5</v>
      </c>
      <c r="P41" s="32">
        <v>6.25</v>
      </c>
      <c r="Q41" s="32">
        <v>12.5</v>
      </c>
      <c r="R41" s="32"/>
      <c r="S41" s="32">
        <v>6.25</v>
      </c>
      <c r="T41" s="32"/>
      <c r="U41" s="32"/>
      <c r="V41" s="32"/>
      <c r="W41" s="32"/>
      <c r="X41" s="32"/>
      <c r="Y41" s="32"/>
      <c r="Z41" s="32"/>
      <c r="AA41" s="32"/>
      <c r="AB41" s="32"/>
      <c r="AC41" s="32">
        <v>6.25</v>
      </c>
      <c r="AD41" s="32"/>
      <c r="AE41" s="32"/>
      <c r="AF41" s="32"/>
      <c r="AG41" s="33"/>
    </row>
    <row r="42" spans="2:33">
      <c r="B42" s="28" t="s">
        <v>28</v>
      </c>
      <c r="C42" s="29">
        <v>20</v>
      </c>
      <c r="D42" s="30">
        <v>10</v>
      </c>
      <c r="E42" s="31"/>
      <c r="F42" s="31">
        <v>5</v>
      </c>
      <c r="G42" s="31">
        <v>5</v>
      </c>
      <c r="H42" s="31"/>
      <c r="I42" s="31">
        <v>5</v>
      </c>
      <c r="J42" s="31"/>
      <c r="K42" s="31"/>
      <c r="L42" s="32"/>
      <c r="M42" s="32">
        <v>25</v>
      </c>
      <c r="N42" s="32">
        <v>10</v>
      </c>
      <c r="O42" s="32">
        <v>10</v>
      </c>
      <c r="P42" s="32"/>
      <c r="Q42" s="32">
        <v>15</v>
      </c>
      <c r="R42" s="32"/>
      <c r="S42" s="32">
        <v>5</v>
      </c>
      <c r="T42" s="32"/>
      <c r="U42" s="32"/>
      <c r="V42" s="32"/>
      <c r="W42" s="32"/>
      <c r="X42" s="32"/>
      <c r="Y42" s="32">
        <v>5</v>
      </c>
      <c r="Z42" s="32"/>
      <c r="AA42" s="32"/>
      <c r="AB42" s="32">
        <v>5</v>
      </c>
      <c r="AC42" s="32"/>
      <c r="AD42" s="32"/>
      <c r="AE42" s="32"/>
      <c r="AF42" s="32"/>
      <c r="AG42" s="33"/>
    </row>
    <row r="43" spans="2:33">
      <c r="B43" s="28" t="s">
        <v>29</v>
      </c>
      <c r="C43" s="29">
        <v>24</v>
      </c>
      <c r="D43" s="30">
        <v>16.666666666666664</v>
      </c>
      <c r="E43" s="31">
        <v>12.5</v>
      </c>
      <c r="F43" s="31">
        <v>8.3333333333333321</v>
      </c>
      <c r="G43" s="31">
        <v>4.1666666666666661</v>
      </c>
      <c r="H43" s="31">
        <v>8.3333333333333321</v>
      </c>
      <c r="I43" s="31">
        <v>4.1666666666666661</v>
      </c>
      <c r="J43" s="31"/>
      <c r="K43" s="31"/>
      <c r="L43" s="32"/>
      <c r="M43" s="32">
        <v>8.3333333333333321</v>
      </c>
      <c r="N43" s="32">
        <v>8.3333333333333321</v>
      </c>
      <c r="O43" s="32">
        <v>8.3333333333333321</v>
      </c>
      <c r="P43" s="32"/>
      <c r="Q43" s="32">
        <v>16.666666666666664</v>
      </c>
      <c r="R43" s="32"/>
      <c r="S43" s="32"/>
      <c r="T43" s="32"/>
      <c r="U43" s="32"/>
      <c r="V43" s="32"/>
      <c r="W43" s="32"/>
      <c r="X43" s="32"/>
      <c r="Y43" s="32"/>
      <c r="Z43" s="32"/>
      <c r="AA43" s="32"/>
      <c r="AB43" s="32">
        <v>4.1666666666666661</v>
      </c>
      <c r="AC43" s="32"/>
      <c r="AD43" s="32"/>
      <c r="AE43" s="32"/>
      <c r="AF43" s="32"/>
      <c r="AG43" s="33"/>
    </row>
    <row r="44" spans="2:33">
      <c r="B44" s="28" t="s">
        <v>30</v>
      </c>
      <c r="C44" s="29">
        <v>57</v>
      </c>
      <c r="D44" s="30">
        <v>10.526315789473683</v>
      </c>
      <c r="E44" s="31">
        <v>5.2631578947368416</v>
      </c>
      <c r="F44" s="31">
        <v>10.526315789473683</v>
      </c>
      <c r="G44" s="31"/>
      <c r="H44" s="31">
        <v>5.2631578947368416</v>
      </c>
      <c r="I44" s="31">
        <v>1.7543859649122806</v>
      </c>
      <c r="J44" s="31">
        <v>1.7543859649122806</v>
      </c>
      <c r="K44" s="31">
        <v>1.7543859649122806</v>
      </c>
      <c r="L44" s="32"/>
      <c r="M44" s="32">
        <v>15.789473684210526</v>
      </c>
      <c r="N44" s="32">
        <v>10.526315789473683</v>
      </c>
      <c r="O44" s="32"/>
      <c r="P44" s="32">
        <v>1.7543859649122806</v>
      </c>
      <c r="Q44" s="32">
        <v>21.052631578947366</v>
      </c>
      <c r="R44" s="32"/>
      <c r="S44" s="32">
        <v>7.0175438596491224</v>
      </c>
      <c r="T44" s="32">
        <v>1.7543859649122806</v>
      </c>
      <c r="U44" s="32"/>
      <c r="V44" s="32"/>
      <c r="W44" s="32"/>
      <c r="X44" s="32"/>
      <c r="Y44" s="32">
        <v>1.7543859649122806</v>
      </c>
      <c r="Z44" s="32"/>
      <c r="AA44" s="32"/>
      <c r="AB44" s="32">
        <v>1.7543859649122806</v>
      </c>
      <c r="AC44" s="32"/>
      <c r="AD44" s="32"/>
      <c r="AE44" s="32"/>
      <c r="AF44" s="32">
        <v>1.7543859649122806</v>
      </c>
      <c r="AG44" s="33"/>
    </row>
    <row r="45" spans="2:33">
      <c r="B45" s="28" t="s">
        <v>31</v>
      </c>
      <c r="C45" s="29">
        <v>37</v>
      </c>
      <c r="D45" s="30">
        <v>5.4054054054054053</v>
      </c>
      <c r="E45" s="31">
        <v>16.216216216216218</v>
      </c>
      <c r="F45" s="31">
        <v>5.4054054054054053</v>
      </c>
      <c r="G45" s="31"/>
      <c r="H45" s="31">
        <v>5.4054054054054053</v>
      </c>
      <c r="I45" s="31">
        <v>5.4054054054054053</v>
      </c>
      <c r="J45" s="31"/>
      <c r="K45" s="31">
        <v>2.7027027027027026</v>
      </c>
      <c r="L45" s="32">
        <v>2.7027027027027026</v>
      </c>
      <c r="M45" s="32">
        <v>13.513513513513514</v>
      </c>
      <c r="N45" s="32">
        <v>8.1081081081081088</v>
      </c>
      <c r="O45" s="32">
        <v>2.7027027027027026</v>
      </c>
      <c r="P45" s="32">
        <v>2.7027027027027026</v>
      </c>
      <c r="Q45" s="32">
        <v>13.513513513513514</v>
      </c>
      <c r="R45" s="32">
        <v>10.810810810810811</v>
      </c>
      <c r="S45" s="32">
        <v>2.7027027027027026</v>
      </c>
      <c r="T45" s="32"/>
      <c r="U45" s="32">
        <v>2.7027027027027026</v>
      </c>
      <c r="V45" s="32"/>
      <c r="W45" s="32"/>
      <c r="X45" s="32"/>
      <c r="Y45" s="32"/>
      <c r="Z45" s="32"/>
      <c r="AA45" s="32"/>
      <c r="AB45" s="32"/>
      <c r="AC45" s="32"/>
      <c r="AD45" s="32"/>
      <c r="AE45" s="32"/>
      <c r="AF45" s="32"/>
      <c r="AG45" s="33"/>
    </row>
    <row r="46" spans="2:33">
      <c r="B46" s="28" t="s">
        <v>32</v>
      </c>
      <c r="C46" s="29">
        <v>15</v>
      </c>
      <c r="D46" s="30">
        <v>13.333333333333334</v>
      </c>
      <c r="E46" s="31">
        <v>6.666666666666667</v>
      </c>
      <c r="F46" s="31">
        <v>13.333333333333334</v>
      </c>
      <c r="G46" s="31"/>
      <c r="H46" s="31">
        <v>20</v>
      </c>
      <c r="I46" s="31">
        <v>6.666666666666667</v>
      </c>
      <c r="J46" s="31"/>
      <c r="K46" s="31"/>
      <c r="L46" s="32"/>
      <c r="M46" s="32">
        <v>20</v>
      </c>
      <c r="N46" s="32">
        <v>6.666666666666667</v>
      </c>
      <c r="O46" s="32">
        <v>6.666666666666667</v>
      </c>
      <c r="P46" s="32"/>
      <c r="Q46" s="32"/>
      <c r="R46" s="32"/>
      <c r="S46" s="32">
        <v>6.666666666666667</v>
      </c>
      <c r="T46" s="32"/>
      <c r="U46" s="32"/>
      <c r="V46" s="32"/>
      <c r="W46" s="32"/>
      <c r="X46" s="32"/>
      <c r="Y46" s="32"/>
      <c r="Z46" s="32"/>
      <c r="AA46" s="32"/>
      <c r="AB46" s="32"/>
      <c r="AC46" s="32"/>
      <c r="AD46" s="32"/>
      <c r="AE46" s="32"/>
      <c r="AF46" s="32"/>
      <c r="AG46" s="33"/>
    </row>
    <row r="47" spans="2:33">
      <c r="B47" s="28" t="s">
        <v>33</v>
      </c>
      <c r="C47" s="29">
        <v>45</v>
      </c>
      <c r="D47" s="30">
        <v>11.111111111111111</v>
      </c>
      <c r="E47" s="31">
        <v>2.2222222222222223</v>
      </c>
      <c r="F47" s="31">
        <v>6.666666666666667</v>
      </c>
      <c r="G47" s="31">
        <v>4.4444444444444446</v>
      </c>
      <c r="H47" s="31"/>
      <c r="I47" s="31">
        <v>4.4444444444444446</v>
      </c>
      <c r="J47" s="31"/>
      <c r="K47" s="31"/>
      <c r="L47" s="32"/>
      <c r="M47" s="32">
        <v>15.555555555555555</v>
      </c>
      <c r="N47" s="32">
        <v>28.888888888888886</v>
      </c>
      <c r="O47" s="32">
        <v>4.4444444444444446</v>
      </c>
      <c r="P47" s="32"/>
      <c r="Q47" s="32">
        <v>13.333333333333334</v>
      </c>
      <c r="R47" s="32">
        <v>4.4444444444444446</v>
      </c>
      <c r="S47" s="32">
        <v>2.2222222222222223</v>
      </c>
      <c r="T47" s="32"/>
      <c r="U47" s="32"/>
      <c r="V47" s="32"/>
      <c r="W47" s="32"/>
      <c r="X47" s="32"/>
      <c r="Y47" s="32"/>
      <c r="Z47" s="32"/>
      <c r="AA47" s="32"/>
      <c r="AB47" s="32"/>
      <c r="AC47" s="32"/>
      <c r="AD47" s="32">
        <v>2.2222222222222223</v>
      </c>
      <c r="AE47" s="32"/>
      <c r="AF47" s="32"/>
      <c r="AG47" s="33"/>
    </row>
    <row r="48" spans="2:33" ht="14.25" thickBot="1">
      <c r="B48" s="34" t="s">
        <v>34</v>
      </c>
      <c r="C48" s="35">
        <v>48</v>
      </c>
      <c r="D48" s="36"/>
      <c r="E48" s="37">
        <v>2.083333333333333</v>
      </c>
      <c r="F48" s="37">
        <v>14.583333333333334</v>
      </c>
      <c r="G48" s="37"/>
      <c r="H48" s="37"/>
      <c r="I48" s="37">
        <v>4.1666666666666661</v>
      </c>
      <c r="J48" s="37"/>
      <c r="K48" s="37"/>
      <c r="L48" s="38"/>
      <c r="M48" s="38">
        <v>8.3333333333333321</v>
      </c>
      <c r="N48" s="38">
        <v>20.833333333333336</v>
      </c>
      <c r="O48" s="38">
        <v>2.083333333333333</v>
      </c>
      <c r="P48" s="38">
        <v>4.1666666666666661</v>
      </c>
      <c r="Q48" s="38">
        <v>14.583333333333334</v>
      </c>
      <c r="R48" s="38">
        <v>8.3333333333333321</v>
      </c>
      <c r="S48" s="38">
        <v>10.416666666666668</v>
      </c>
      <c r="T48" s="38">
        <v>2.083333333333333</v>
      </c>
      <c r="U48" s="38">
        <v>4.1666666666666661</v>
      </c>
      <c r="V48" s="38"/>
      <c r="W48" s="38"/>
      <c r="X48" s="38"/>
      <c r="Y48" s="38"/>
      <c r="Z48" s="38"/>
      <c r="AA48" s="38"/>
      <c r="AB48" s="38">
        <v>2.083333333333333</v>
      </c>
      <c r="AC48" s="38"/>
      <c r="AD48" s="38"/>
      <c r="AE48" s="38"/>
      <c r="AF48" s="38"/>
      <c r="AG48" s="39">
        <v>2.083333333333333</v>
      </c>
    </row>
    <row r="49" spans="2:33" ht="14.25" thickBot="1">
      <c r="B49" s="16" t="s">
        <v>35</v>
      </c>
      <c r="C49" s="17">
        <f>IF(SUM(C50:C58)=0,"",SUM(C50:C58))</f>
        <v>511</v>
      </c>
      <c r="D49" s="18">
        <f>IF(SUM(D50:D58)=0,"",SUMPRODUCT($C50:$C58, D50:D58)/$C49)</f>
        <v>2.9354207436399218</v>
      </c>
      <c r="E49" s="19">
        <f t="shared" ref="E49:AG49" si="4">IF(SUM(E50:E58)=0,"",SUMPRODUCT($C50:$C58, E50:E58)/$C49)</f>
        <v>0.97847358121330719</v>
      </c>
      <c r="F49" s="19">
        <f t="shared" si="4"/>
        <v>2.5440313111545989</v>
      </c>
      <c r="G49" s="19">
        <f t="shared" si="4"/>
        <v>0.58708414872798431</v>
      </c>
      <c r="H49" s="19">
        <f t="shared" si="4"/>
        <v>1.1741682974559686</v>
      </c>
      <c r="I49" s="19">
        <f t="shared" si="4"/>
        <v>1.7612524461839529</v>
      </c>
      <c r="J49" s="19">
        <f t="shared" si="4"/>
        <v>1.7612524461839529</v>
      </c>
      <c r="K49" s="19">
        <f t="shared" si="4"/>
        <v>0.97847358121330719</v>
      </c>
      <c r="L49" s="20">
        <f t="shared" si="4"/>
        <v>2.152641878669276</v>
      </c>
      <c r="M49" s="20">
        <f t="shared" si="4"/>
        <v>18.786692759295498</v>
      </c>
      <c r="N49" s="20">
        <f t="shared" si="4"/>
        <v>20.939334637964777</v>
      </c>
      <c r="O49" s="20">
        <f t="shared" si="4"/>
        <v>6.8493150684931505</v>
      </c>
      <c r="P49" s="20">
        <f t="shared" si="4"/>
        <v>3.131115459882583</v>
      </c>
      <c r="Q49" s="20">
        <f t="shared" si="4"/>
        <v>7.6320939334637963</v>
      </c>
      <c r="R49" s="20">
        <f t="shared" si="4"/>
        <v>3.131115459882583</v>
      </c>
      <c r="S49" s="20">
        <f t="shared" si="4"/>
        <v>8.2191780821917817</v>
      </c>
      <c r="T49" s="20">
        <f t="shared" si="4"/>
        <v>0.19569471624266144</v>
      </c>
      <c r="U49" s="20">
        <f t="shared" si="4"/>
        <v>3.9138943248532287</v>
      </c>
      <c r="V49" s="20" t="str">
        <f t="shared" si="4"/>
        <v/>
      </c>
      <c r="W49" s="20">
        <f t="shared" si="4"/>
        <v>3.3268101761252447</v>
      </c>
      <c r="X49" s="20" t="str">
        <f t="shared" si="4"/>
        <v/>
      </c>
      <c r="Y49" s="20">
        <f t="shared" si="4"/>
        <v>0.19569471624266144</v>
      </c>
      <c r="Z49" s="20">
        <f t="shared" si="4"/>
        <v>0.78277886497064575</v>
      </c>
      <c r="AA49" s="20" t="str">
        <f t="shared" si="4"/>
        <v/>
      </c>
      <c r="AB49" s="20">
        <f t="shared" si="4"/>
        <v>5.6751467710371823</v>
      </c>
      <c r="AC49" s="20">
        <f t="shared" si="4"/>
        <v>0.39138943248532287</v>
      </c>
      <c r="AD49" s="20">
        <f t="shared" si="4"/>
        <v>0.19569471624266144</v>
      </c>
      <c r="AE49" s="20" t="str">
        <f t="shared" si="4"/>
        <v/>
      </c>
      <c r="AF49" s="20">
        <f t="shared" si="4"/>
        <v>1.3698630136986301</v>
      </c>
      <c r="AG49" s="21">
        <f t="shared" si="4"/>
        <v>0.39138943248532287</v>
      </c>
    </row>
    <row r="50" spans="2:33">
      <c r="B50" s="22" t="s">
        <v>36</v>
      </c>
      <c r="C50" s="23">
        <v>49</v>
      </c>
      <c r="D50" s="24"/>
      <c r="E50" s="25"/>
      <c r="F50" s="25">
        <v>2.0408163265306123</v>
      </c>
      <c r="G50" s="25"/>
      <c r="H50" s="25"/>
      <c r="I50" s="25">
        <v>6.1224489795918364</v>
      </c>
      <c r="J50" s="25">
        <v>8.1632653061224492</v>
      </c>
      <c r="K50" s="25"/>
      <c r="L50" s="26">
        <v>4.0816326530612246</v>
      </c>
      <c r="M50" s="26">
        <v>18.367346938775512</v>
      </c>
      <c r="N50" s="26">
        <v>2.0408163265306123</v>
      </c>
      <c r="O50" s="26">
        <v>6.1224489795918364</v>
      </c>
      <c r="P50" s="26"/>
      <c r="Q50" s="26">
        <v>18.367346938775512</v>
      </c>
      <c r="R50" s="26">
        <v>2.0408163265306123</v>
      </c>
      <c r="S50" s="26">
        <v>8.1632653061224492</v>
      </c>
      <c r="T50" s="26"/>
      <c r="U50" s="26"/>
      <c r="V50" s="26"/>
      <c r="W50" s="26">
        <v>6.1224489795918364</v>
      </c>
      <c r="X50" s="26"/>
      <c r="Y50" s="26"/>
      <c r="Z50" s="26">
        <v>2.0408163265306123</v>
      </c>
      <c r="AA50" s="26"/>
      <c r="AB50" s="26">
        <v>8.1632653061224492</v>
      </c>
      <c r="AC50" s="26">
        <v>2.0408163265306123</v>
      </c>
      <c r="AD50" s="26"/>
      <c r="AE50" s="26"/>
      <c r="AF50" s="26">
        <v>6.1224489795918364</v>
      </c>
      <c r="AG50" s="27"/>
    </row>
    <row r="51" spans="2:33">
      <c r="B51" s="28" t="s">
        <v>37</v>
      </c>
      <c r="C51" s="29">
        <v>62</v>
      </c>
      <c r="D51" s="30">
        <v>1.6129032258064515</v>
      </c>
      <c r="E51" s="31"/>
      <c r="F51" s="31"/>
      <c r="G51" s="31">
        <v>1.6129032258064515</v>
      </c>
      <c r="H51" s="31">
        <v>1.6129032258064515</v>
      </c>
      <c r="I51" s="31"/>
      <c r="J51" s="31"/>
      <c r="K51" s="31"/>
      <c r="L51" s="32"/>
      <c r="M51" s="32">
        <v>22.58064516129032</v>
      </c>
      <c r="N51" s="32">
        <v>37.096774193548384</v>
      </c>
      <c r="O51" s="32">
        <v>3.225806451612903</v>
      </c>
      <c r="P51" s="32"/>
      <c r="Q51" s="32">
        <v>3.225806451612903</v>
      </c>
      <c r="R51" s="32">
        <v>6.4516129032258061</v>
      </c>
      <c r="S51" s="32">
        <v>14.516129032258066</v>
      </c>
      <c r="T51" s="32">
        <v>1.6129032258064515</v>
      </c>
      <c r="U51" s="32">
        <v>4.838709677419355</v>
      </c>
      <c r="V51" s="32"/>
      <c r="W51" s="32"/>
      <c r="X51" s="32"/>
      <c r="Y51" s="32"/>
      <c r="Z51" s="32"/>
      <c r="AA51" s="32"/>
      <c r="AB51" s="32"/>
      <c r="AC51" s="32">
        <v>1.6129032258064515</v>
      </c>
      <c r="AD51" s="32"/>
      <c r="AE51" s="32"/>
      <c r="AF51" s="32"/>
      <c r="AG51" s="33"/>
    </row>
    <row r="52" spans="2:33">
      <c r="B52" s="28" t="s">
        <v>38</v>
      </c>
      <c r="C52" s="29">
        <v>74</v>
      </c>
      <c r="D52" s="30"/>
      <c r="E52" s="31"/>
      <c r="F52" s="31"/>
      <c r="G52" s="31">
        <v>1.3513513513513513</v>
      </c>
      <c r="H52" s="31"/>
      <c r="I52" s="31"/>
      <c r="J52" s="31"/>
      <c r="K52" s="31">
        <v>1.3513513513513513</v>
      </c>
      <c r="L52" s="32">
        <v>1.3513513513513513</v>
      </c>
      <c r="M52" s="32">
        <v>16.216216216216218</v>
      </c>
      <c r="N52" s="32">
        <v>29.72972972972973</v>
      </c>
      <c r="O52" s="32">
        <v>5.4054054054054053</v>
      </c>
      <c r="P52" s="32">
        <v>9.4594594594594597</v>
      </c>
      <c r="Q52" s="32">
        <v>8.1081081081081088</v>
      </c>
      <c r="R52" s="32"/>
      <c r="S52" s="32">
        <v>8.1081081081081088</v>
      </c>
      <c r="T52" s="32"/>
      <c r="U52" s="32">
        <v>5.4054054054054053</v>
      </c>
      <c r="V52" s="32"/>
      <c r="W52" s="32">
        <v>5.4054054054054053</v>
      </c>
      <c r="X52" s="32"/>
      <c r="Y52" s="32"/>
      <c r="Z52" s="32"/>
      <c r="AA52" s="32"/>
      <c r="AB52" s="32">
        <v>8.1081081081081088</v>
      </c>
      <c r="AC52" s="32"/>
      <c r="AD52" s="32"/>
      <c r="AE52" s="32"/>
      <c r="AF52" s="32"/>
      <c r="AG52" s="33"/>
    </row>
    <row r="53" spans="2:33">
      <c r="B53" s="28" t="s">
        <v>39</v>
      </c>
      <c r="C53" s="29">
        <v>113</v>
      </c>
      <c r="D53" s="30">
        <v>5.3097345132743365</v>
      </c>
      <c r="E53" s="31">
        <v>1.7699115044247788</v>
      </c>
      <c r="F53" s="31">
        <v>6.1946902654867255</v>
      </c>
      <c r="G53" s="31"/>
      <c r="H53" s="31">
        <v>3.5398230088495577</v>
      </c>
      <c r="I53" s="31">
        <v>2.6548672566371683</v>
      </c>
      <c r="J53" s="31">
        <v>1.7699115044247788</v>
      </c>
      <c r="K53" s="31">
        <v>1.7699115044247788</v>
      </c>
      <c r="L53" s="32">
        <v>0.88495575221238942</v>
      </c>
      <c r="M53" s="32">
        <v>15.929203539823009</v>
      </c>
      <c r="N53" s="32">
        <v>19.469026548672566</v>
      </c>
      <c r="O53" s="32">
        <v>6.1946902654867255</v>
      </c>
      <c r="P53" s="32">
        <v>2.6548672566371683</v>
      </c>
      <c r="Q53" s="32">
        <v>8.8495575221238933</v>
      </c>
      <c r="R53" s="32">
        <v>1.7699115044247788</v>
      </c>
      <c r="S53" s="32">
        <v>5.3097345132743365</v>
      </c>
      <c r="T53" s="32"/>
      <c r="U53" s="32">
        <v>5.3097345132743365</v>
      </c>
      <c r="V53" s="32"/>
      <c r="W53" s="32">
        <v>1.7699115044247788</v>
      </c>
      <c r="X53" s="32"/>
      <c r="Y53" s="32"/>
      <c r="Z53" s="32">
        <v>0.88495575221238942</v>
      </c>
      <c r="AA53" s="32"/>
      <c r="AB53" s="32">
        <v>5.3097345132743365</v>
      </c>
      <c r="AC53" s="32"/>
      <c r="AD53" s="32"/>
      <c r="AE53" s="32"/>
      <c r="AF53" s="32">
        <v>0.88495575221238942</v>
      </c>
      <c r="AG53" s="33">
        <v>1.7699115044247788</v>
      </c>
    </row>
    <row r="54" spans="2:33">
      <c r="B54" s="28" t="s">
        <v>40</v>
      </c>
      <c r="C54" s="29">
        <v>104</v>
      </c>
      <c r="D54" s="30">
        <v>4.8076923076923084</v>
      </c>
      <c r="E54" s="31">
        <v>1.9230769230769231</v>
      </c>
      <c r="F54" s="31">
        <v>3.8461538461538463</v>
      </c>
      <c r="G54" s="31">
        <v>0.96153846153846156</v>
      </c>
      <c r="H54" s="31">
        <v>0.96153846153846156</v>
      </c>
      <c r="I54" s="31">
        <v>2.8846153846153846</v>
      </c>
      <c r="J54" s="31">
        <v>2.8846153846153846</v>
      </c>
      <c r="K54" s="31"/>
      <c r="L54" s="32">
        <v>3.8461538461538463</v>
      </c>
      <c r="M54" s="32">
        <v>22.115384615384613</v>
      </c>
      <c r="N54" s="32">
        <v>11.538461538461538</v>
      </c>
      <c r="O54" s="32">
        <v>11.538461538461538</v>
      </c>
      <c r="P54" s="32">
        <v>1.9230769230769231</v>
      </c>
      <c r="Q54" s="32">
        <v>6.7307692307692308</v>
      </c>
      <c r="R54" s="32">
        <v>1.9230769230769231</v>
      </c>
      <c r="S54" s="32">
        <v>7.6923076923076925</v>
      </c>
      <c r="T54" s="32"/>
      <c r="U54" s="32">
        <v>4.8076923076923084</v>
      </c>
      <c r="V54" s="32"/>
      <c r="W54" s="32">
        <v>1.9230769230769231</v>
      </c>
      <c r="X54" s="32"/>
      <c r="Y54" s="32"/>
      <c r="Z54" s="32">
        <v>0.96153846153846156</v>
      </c>
      <c r="AA54" s="32"/>
      <c r="AB54" s="32">
        <v>6.7307692307692308</v>
      </c>
      <c r="AC54" s="32"/>
      <c r="AD54" s="32"/>
      <c r="AE54" s="32"/>
      <c r="AF54" s="32"/>
      <c r="AG54" s="33"/>
    </row>
    <row r="55" spans="2:33">
      <c r="B55" s="28" t="s">
        <v>41</v>
      </c>
      <c r="C55" s="29">
        <v>42</v>
      </c>
      <c r="D55" s="30">
        <v>4.7619047619047619</v>
      </c>
      <c r="E55" s="31"/>
      <c r="F55" s="31"/>
      <c r="G55" s="31"/>
      <c r="H55" s="31"/>
      <c r="I55" s="31"/>
      <c r="J55" s="31"/>
      <c r="K55" s="31"/>
      <c r="L55" s="32"/>
      <c r="M55" s="32">
        <v>16.666666666666664</v>
      </c>
      <c r="N55" s="32">
        <v>19.047619047619047</v>
      </c>
      <c r="O55" s="32">
        <v>4.7619047619047619</v>
      </c>
      <c r="P55" s="32">
        <v>2.3809523809523809</v>
      </c>
      <c r="Q55" s="32">
        <v>2.3809523809523809</v>
      </c>
      <c r="R55" s="32">
        <v>11.904761904761903</v>
      </c>
      <c r="S55" s="32">
        <v>14.285714285714285</v>
      </c>
      <c r="T55" s="32"/>
      <c r="U55" s="32">
        <v>2.3809523809523809</v>
      </c>
      <c r="V55" s="32"/>
      <c r="W55" s="32">
        <v>9.5238095238095237</v>
      </c>
      <c r="X55" s="32"/>
      <c r="Y55" s="32"/>
      <c r="Z55" s="32">
        <v>2.3809523809523809</v>
      </c>
      <c r="AA55" s="32"/>
      <c r="AB55" s="32">
        <v>2.3809523809523809</v>
      </c>
      <c r="AC55" s="32"/>
      <c r="AD55" s="32">
        <v>2.3809523809523809</v>
      </c>
      <c r="AE55" s="32"/>
      <c r="AF55" s="32">
        <v>4.7619047619047619</v>
      </c>
      <c r="AG55" s="33"/>
    </row>
    <row r="56" spans="2:33">
      <c r="B56" s="28" t="s">
        <v>42</v>
      </c>
      <c r="C56" s="29">
        <v>11</v>
      </c>
      <c r="D56" s="30"/>
      <c r="E56" s="31"/>
      <c r="F56" s="31"/>
      <c r="G56" s="31"/>
      <c r="H56" s="31"/>
      <c r="I56" s="31"/>
      <c r="J56" s="31"/>
      <c r="K56" s="31"/>
      <c r="L56" s="32"/>
      <c r="M56" s="32">
        <v>18.181818181818183</v>
      </c>
      <c r="N56" s="32">
        <v>36.363636363636367</v>
      </c>
      <c r="O56" s="32">
        <v>18.181818181818183</v>
      </c>
      <c r="P56" s="32">
        <v>9.0909090909090917</v>
      </c>
      <c r="Q56" s="32">
        <v>9.0909090909090917</v>
      </c>
      <c r="R56" s="32">
        <v>9.0909090909090917</v>
      </c>
      <c r="S56" s="32"/>
      <c r="T56" s="32"/>
      <c r="U56" s="32"/>
      <c r="V56" s="32"/>
      <c r="W56" s="32"/>
      <c r="X56" s="32"/>
      <c r="Y56" s="32"/>
      <c r="Z56" s="32"/>
      <c r="AA56" s="32"/>
      <c r="AB56" s="32"/>
      <c r="AC56" s="32"/>
      <c r="AD56" s="32"/>
      <c r="AE56" s="32"/>
      <c r="AF56" s="32"/>
      <c r="AG56" s="33"/>
    </row>
    <row r="57" spans="2:33">
      <c r="B57" s="28" t="s">
        <v>43</v>
      </c>
      <c r="C57" s="29">
        <v>49</v>
      </c>
      <c r="D57" s="30">
        <v>2.0408163265306123</v>
      </c>
      <c r="E57" s="31">
        <v>2.0408163265306123</v>
      </c>
      <c r="F57" s="31">
        <v>2.0408163265306123</v>
      </c>
      <c r="G57" s="31"/>
      <c r="H57" s="31"/>
      <c r="I57" s="31"/>
      <c r="J57" s="31"/>
      <c r="K57" s="31">
        <v>4.0816326530612246</v>
      </c>
      <c r="L57" s="32">
        <v>6.1224489795918364</v>
      </c>
      <c r="M57" s="32">
        <v>16.326530612244898</v>
      </c>
      <c r="N57" s="32">
        <v>28.571428571428569</v>
      </c>
      <c r="O57" s="32">
        <v>6.1224489795918364</v>
      </c>
      <c r="P57" s="32">
        <v>2.0408163265306123</v>
      </c>
      <c r="Q57" s="32">
        <v>4.0816326530612246</v>
      </c>
      <c r="R57" s="32">
        <v>2.0408163265306123</v>
      </c>
      <c r="S57" s="32">
        <v>6.1224489795918364</v>
      </c>
      <c r="T57" s="32"/>
      <c r="U57" s="32">
        <v>2.0408163265306123</v>
      </c>
      <c r="V57" s="32"/>
      <c r="W57" s="32">
        <v>4.0816326530612246</v>
      </c>
      <c r="X57" s="32"/>
      <c r="Y57" s="32">
        <v>2.0408163265306123</v>
      </c>
      <c r="Z57" s="32"/>
      <c r="AA57" s="32"/>
      <c r="AB57" s="32">
        <v>8.1632653061224492</v>
      </c>
      <c r="AC57" s="32"/>
      <c r="AD57" s="32"/>
      <c r="AE57" s="32"/>
      <c r="AF57" s="32">
        <v>2.0408163265306123</v>
      </c>
      <c r="AG57" s="33"/>
    </row>
    <row r="58" spans="2:33" ht="14.25" thickBot="1">
      <c r="B58" s="34" t="s">
        <v>44</v>
      </c>
      <c r="C58" s="35">
        <v>7</v>
      </c>
      <c r="D58" s="36"/>
      <c r="E58" s="37"/>
      <c r="F58" s="37"/>
      <c r="G58" s="37"/>
      <c r="H58" s="37"/>
      <c r="I58" s="37"/>
      <c r="J58" s="37"/>
      <c r="K58" s="37"/>
      <c r="L58" s="38"/>
      <c r="M58" s="38">
        <v>42.857142857142854</v>
      </c>
      <c r="N58" s="38">
        <v>14.285714285714285</v>
      </c>
      <c r="O58" s="38"/>
      <c r="P58" s="38">
        <v>14.285714285714285</v>
      </c>
      <c r="Q58" s="38">
        <v>14.285714285714285</v>
      </c>
      <c r="R58" s="38"/>
      <c r="S58" s="38"/>
      <c r="T58" s="38"/>
      <c r="U58" s="38"/>
      <c r="V58" s="38"/>
      <c r="W58" s="38"/>
      <c r="X58" s="38"/>
      <c r="Y58" s="38"/>
      <c r="Z58" s="38"/>
      <c r="AA58" s="38"/>
      <c r="AB58" s="38">
        <v>14.285714285714285</v>
      </c>
      <c r="AC58" s="38"/>
      <c r="AD58" s="38"/>
      <c r="AE58" s="38"/>
      <c r="AF58" s="38"/>
      <c r="AG58" s="39"/>
    </row>
    <row r="59" spans="2:33" ht="14.25" thickBot="1">
      <c r="B59" s="16" t="s">
        <v>45</v>
      </c>
      <c r="C59" s="17">
        <f>IF(SUM(C50:C58,C36:C48)=0,"",SUM(C50:C58,C36:C48))</f>
        <v>887</v>
      </c>
      <c r="D59" s="18">
        <f>IF(SUM(D50:D58,D36:D48)=0,"",(SUMPRODUCT($C36:$C48, D36:D48)+SUMPRODUCT($C50:$C58, D50:D58))/$C59)</f>
        <v>5.0732807215332585</v>
      </c>
      <c r="E59" s="19">
        <f t="shared" ref="E59:AG59" si="5">IF(SUM(E50:E58,E36:E48)=0,"",(SUMPRODUCT($C36:$C48, E36:E48)+SUMPRODUCT($C50:$C58, E50:E58))/$C59)</f>
        <v>3.043968432919955</v>
      </c>
      <c r="F59" s="19">
        <f t="shared" si="5"/>
        <v>4.7350620067643741</v>
      </c>
      <c r="G59" s="19">
        <f t="shared" si="5"/>
        <v>1.0146561443066517</v>
      </c>
      <c r="H59" s="19">
        <f t="shared" si="5"/>
        <v>1.9165727170236753</v>
      </c>
      <c r="I59" s="19">
        <f t="shared" si="5"/>
        <v>2.593010146561443</v>
      </c>
      <c r="J59" s="19">
        <f t="shared" si="5"/>
        <v>1.3528748590755355</v>
      </c>
      <c r="K59" s="19">
        <f t="shared" si="5"/>
        <v>0.90191657271702363</v>
      </c>
      <c r="L59" s="20">
        <f t="shared" si="5"/>
        <v>1.6910935738444195</v>
      </c>
      <c r="M59" s="20">
        <f t="shared" si="5"/>
        <v>17.249154453213077</v>
      </c>
      <c r="N59" s="20">
        <f t="shared" si="5"/>
        <v>18.263810597519729</v>
      </c>
      <c r="O59" s="20">
        <f t="shared" si="5"/>
        <v>5.636978579481398</v>
      </c>
      <c r="P59" s="20">
        <f t="shared" si="5"/>
        <v>2.593010146561443</v>
      </c>
      <c r="Q59" s="20">
        <f t="shared" si="5"/>
        <v>11.499436302142051</v>
      </c>
      <c r="R59" s="20">
        <f t="shared" si="5"/>
        <v>3.269447576099211</v>
      </c>
      <c r="S59" s="20">
        <f t="shared" si="5"/>
        <v>7.1025930101465615</v>
      </c>
      <c r="T59" s="20">
        <f t="shared" si="5"/>
        <v>0.33821871476888388</v>
      </c>
      <c r="U59" s="20">
        <f t="shared" si="5"/>
        <v>2.818489289740699</v>
      </c>
      <c r="V59" s="20" t="str">
        <f t="shared" si="5"/>
        <v/>
      </c>
      <c r="W59" s="20">
        <f t="shared" si="5"/>
        <v>2.0293122886133035</v>
      </c>
      <c r="X59" s="20" t="str">
        <f t="shared" si="5"/>
        <v/>
      </c>
      <c r="Y59" s="20">
        <f t="shared" si="5"/>
        <v>0.33821871476888388</v>
      </c>
      <c r="Z59" s="20">
        <f t="shared" si="5"/>
        <v>0.45095828635851182</v>
      </c>
      <c r="AA59" s="20" t="str">
        <f t="shared" si="5"/>
        <v/>
      </c>
      <c r="AB59" s="20">
        <f t="shared" si="5"/>
        <v>4.058624577226607</v>
      </c>
      <c r="AC59" s="20">
        <f t="shared" si="5"/>
        <v>0.33821871476888388</v>
      </c>
      <c r="AD59" s="20">
        <f t="shared" si="5"/>
        <v>0.22547914317925591</v>
      </c>
      <c r="AE59" s="20" t="str">
        <f t="shared" si="5"/>
        <v/>
      </c>
      <c r="AF59" s="20">
        <f t="shared" si="5"/>
        <v>0.90191657271702363</v>
      </c>
      <c r="AG59" s="21">
        <f t="shared" si="5"/>
        <v>0.56369785794813976</v>
      </c>
    </row>
    <row r="60" spans="2:33" ht="14.25" thickBot="1">
      <c r="B60"/>
      <c r="C60" s="7"/>
      <c r="D60"/>
      <c r="E60"/>
      <c r="F60"/>
      <c r="G60"/>
      <c r="H60"/>
      <c r="I60"/>
      <c r="J60"/>
      <c r="K60"/>
      <c r="L60"/>
      <c r="M60"/>
      <c r="N60"/>
      <c r="O60"/>
      <c r="P60"/>
      <c r="Q60"/>
      <c r="R60"/>
      <c r="S60"/>
      <c r="T60"/>
      <c r="U60"/>
      <c r="V60"/>
      <c r="W60"/>
      <c r="X60"/>
      <c r="Y60"/>
      <c r="Z60"/>
      <c r="AA60"/>
      <c r="AB60"/>
      <c r="AC60"/>
      <c r="AD60"/>
      <c r="AE60"/>
      <c r="AF60"/>
      <c r="AG60"/>
    </row>
    <row r="61" spans="2:33" ht="41.25" thickBot="1">
      <c r="B61" s="10" t="s">
        <v>47</v>
      </c>
      <c r="C61" s="11" t="s">
        <v>19</v>
      </c>
      <c r="D61" s="12" t="s">
        <v>52</v>
      </c>
      <c r="E61" s="13" t="s">
        <v>53</v>
      </c>
      <c r="F61" s="13" t="s">
        <v>54</v>
      </c>
      <c r="G61" s="13" t="s">
        <v>55</v>
      </c>
      <c r="H61" s="13" t="s">
        <v>56</v>
      </c>
      <c r="I61" s="13" t="s">
        <v>57</v>
      </c>
      <c r="J61" s="13" t="s">
        <v>58</v>
      </c>
      <c r="K61" s="13" t="s">
        <v>59</v>
      </c>
      <c r="L61" s="14" t="s">
        <v>60</v>
      </c>
      <c r="M61" s="14" t="s">
        <v>61</v>
      </c>
      <c r="N61" s="14" t="s">
        <v>62</v>
      </c>
      <c r="O61" s="14" t="s">
        <v>63</v>
      </c>
      <c r="P61" s="14" t="s">
        <v>64</v>
      </c>
      <c r="Q61" s="14" t="s">
        <v>65</v>
      </c>
      <c r="R61" s="14" t="s">
        <v>66</v>
      </c>
      <c r="S61" s="14" t="s">
        <v>67</v>
      </c>
      <c r="T61" s="14" t="s">
        <v>68</v>
      </c>
      <c r="U61" s="14" t="s">
        <v>69</v>
      </c>
      <c r="V61" s="14" t="s">
        <v>70</v>
      </c>
      <c r="W61" s="14" t="s">
        <v>71</v>
      </c>
      <c r="X61" s="14" t="s">
        <v>72</v>
      </c>
      <c r="Y61" s="14" t="s">
        <v>73</v>
      </c>
      <c r="Z61" s="14" t="s">
        <v>74</v>
      </c>
      <c r="AA61" s="14" t="s">
        <v>75</v>
      </c>
      <c r="AB61" s="14" t="s">
        <v>76</v>
      </c>
      <c r="AC61" s="14" t="s">
        <v>77</v>
      </c>
      <c r="AD61" s="14" t="s">
        <v>78</v>
      </c>
      <c r="AE61" s="14" t="s">
        <v>79</v>
      </c>
      <c r="AF61" s="14" t="s">
        <v>80</v>
      </c>
      <c r="AG61" s="15" t="s">
        <v>81</v>
      </c>
    </row>
    <row r="62" spans="2:33" ht="14.25" thickBot="1">
      <c r="B62" s="16" t="s">
        <v>21</v>
      </c>
      <c r="C62" s="17">
        <f>IF(SUM(C63:C75)=0,"",SUM(C63:C75))</f>
        <v>359</v>
      </c>
      <c r="D62" s="18">
        <f>IF(SUM(D63:D75)=0,"",SUMPRODUCT($C63:$C75, D63:D75)/$C62)</f>
        <v>3.8997214484679668</v>
      </c>
      <c r="E62" s="19">
        <f t="shared" ref="E62:AG62" si="6">IF(SUM(E63:E75)=0,"",SUMPRODUCT($C63:$C75, E63:E75)/$C62)</f>
        <v>3.0640668523676879</v>
      </c>
      <c r="F62" s="19">
        <f t="shared" si="6"/>
        <v>9.7493036211699167</v>
      </c>
      <c r="G62" s="19">
        <f t="shared" si="6"/>
        <v>0.83565459610027859</v>
      </c>
      <c r="H62" s="19">
        <f t="shared" si="6"/>
        <v>4.4568245125348191</v>
      </c>
      <c r="I62" s="19">
        <f t="shared" si="6"/>
        <v>1.1142061281337048</v>
      </c>
      <c r="J62" s="19">
        <f t="shared" si="6"/>
        <v>2.2284122562674096</v>
      </c>
      <c r="K62" s="19">
        <f t="shared" si="6"/>
        <v>1.1142061281337048</v>
      </c>
      <c r="L62" s="20">
        <f t="shared" si="6"/>
        <v>0.55710306406685239</v>
      </c>
      <c r="M62" s="20">
        <f t="shared" si="6"/>
        <v>13.649025069637883</v>
      </c>
      <c r="N62" s="20">
        <f t="shared" si="6"/>
        <v>12.256267409470752</v>
      </c>
      <c r="O62" s="20">
        <f t="shared" si="6"/>
        <v>8.3565459610027855</v>
      </c>
      <c r="P62" s="20">
        <f t="shared" si="6"/>
        <v>2.785515320334262</v>
      </c>
      <c r="Q62" s="20">
        <f t="shared" si="6"/>
        <v>13.649025069637883</v>
      </c>
      <c r="R62" s="20">
        <f t="shared" si="6"/>
        <v>3.8997214484679668</v>
      </c>
      <c r="S62" s="20">
        <f t="shared" si="6"/>
        <v>8.635097493036211</v>
      </c>
      <c r="T62" s="20">
        <f t="shared" si="6"/>
        <v>0.83565459610027859</v>
      </c>
      <c r="U62" s="20">
        <f t="shared" si="6"/>
        <v>0.2785515320334262</v>
      </c>
      <c r="V62" s="20" t="str">
        <f t="shared" si="6"/>
        <v/>
      </c>
      <c r="W62" s="20">
        <f t="shared" si="6"/>
        <v>3.6211699164345403</v>
      </c>
      <c r="X62" s="20" t="str">
        <f t="shared" si="6"/>
        <v/>
      </c>
      <c r="Y62" s="20">
        <f t="shared" si="6"/>
        <v>0.83565459610027859</v>
      </c>
      <c r="Z62" s="20" t="str">
        <f t="shared" si="6"/>
        <v/>
      </c>
      <c r="AA62" s="20" t="str">
        <f t="shared" si="6"/>
        <v/>
      </c>
      <c r="AB62" s="20">
        <f t="shared" si="6"/>
        <v>3.0640668523676879</v>
      </c>
      <c r="AC62" s="20">
        <f t="shared" si="6"/>
        <v>0.55710306406685228</v>
      </c>
      <c r="AD62" s="20" t="str">
        <f t="shared" si="6"/>
        <v/>
      </c>
      <c r="AE62" s="20" t="str">
        <f t="shared" si="6"/>
        <v/>
      </c>
      <c r="AF62" s="20" t="str">
        <f t="shared" si="6"/>
        <v/>
      </c>
      <c r="AG62" s="21">
        <f t="shared" si="6"/>
        <v>0.55710306406685239</v>
      </c>
    </row>
    <row r="63" spans="2:33">
      <c r="B63" s="22" t="s">
        <v>22</v>
      </c>
      <c r="C63" s="23">
        <v>25</v>
      </c>
      <c r="D63" s="24"/>
      <c r="E63" s="25"/>
      <c r="F63" s="25"/>
      <c r="G63" s="25"/>
      <c r="H63" s="25"/>
      <c r="I63" s="25">
        <v>4</v>
      </c>
      <c r="J63" s="25">
        <v>4</v>
      </c>
      <c r="K63" s="25"/>
      <c r="L63" s="26">
        <v>4</v>
      </c>
      <c r="M63" s="26">
        <v>20</v>
      </c>
      <c r="N63" s="26">
        <v>12</v>
      </c>
      <c r="O63" s="26">
        <v>8</v>
      </c>
      <c r="P63" s="26">
        <v>4</v>
      </c>
      <c r="Q63" s="26">
        <v>12</v>
      </c>
      <c r="R63" s="26">
        <v>8</v>
      </c>
      <c r="S63" s="26">
        <v>4</v>
      </c>
      <c r="T63" s="26"/>
      <c r="U63" s="26"/>
      <c r="V63" s="26"/>
      <c r="W63" s="26">
        <v>8</v>
      </c>
      <c r="X63" s="26"/>
      <c r="Y63" s="26"/>
      <c r="Z63" s="26"/>
      <c r="AA63" s="26"/>
      <c r="AB63" s="26">
        <v>12</v>
      </c>
      <c r="AC63" s="26"/>
      <c r="AD63" s="26"/>
      <c r="AE63" s="26"/>
      <c r="AF63" s="26"/>
      <c r="AG63" s="27"/>
    </row>
    <row r="64" spans="2:33">
      <c r="B64" s="28" t="s">
        <v>23</v>
      </c>
      <c r="C64" s="29">
        <v>14</v>
      </c>
      <c r="D64" s="30">
        <v>14.285714285714285</v>
      </c>
      <c r="E64" s="31">
        <v>7.1428571428571423</v>
      </c>
      <c r="F64" s="31">
        <v>7.1428571428571423</v>
      </c>
      <c r="G64" s="31"/>
      <c r="H64" s="31"/>
      <c r="I64" s="31"/>
      <c r="J64" s="31"/>
      <c r="K64" s="31"/>
      <c r="L64" s="32"/>
      <c r="M64" s="32"/>
      <c r="N64" s="32">
        <v>28.571428571428569</v>
      </c>
      <c r="O64" s="32">
        <v>21.428571428571427</v>
      </c>
      <c r="P64" s="32"/>
      <c r="Q64" s="32">
        <v>14.285714285714285</v>
      </c>
      <c r="R64" s="32"/>
      <c r="S64" s="32">
        <v>7.1428571428571423</v>
      </c>
      <c r="T64" s="32"/>
      <c r="U64" s="32"/>
      <c r="V64" s="32"/>
      <c r="W64" s="32"/>
      <c r="X64" s="32"/>
      <c r="Y64" s="32"/>
      <c r="Z64" s="32"/>
      <c r="AA64" s="32"/>
      <c r="AB64" s="32"/>
      <c r="AC64" s="32"/>
      <c r="AD64" s="32"/>
      <c r="AE64" s="32"/>
      <c r="AF64" s="32"/>
      <c r="AG64" s="33"/>
    </row>
    <row r="65" spans="2:33">
      <c r="B65" s="28" t="s">
        <v>24</v>
      </c>
      <c r="C65" s="29">
        <v>10</v>
      </c>
      <c r="D65" s="30">
        <v>10</v>
      </c>
      <c r="E65" s="31"/>
      <c r="F65" s="31">
        <v>30</v>
      </c>
      <c r="G65" s="31"/>
      <c r="H65" s="31"/>
      <c r="I65" s="31"/>
      <c r="J65" s="31"/>
      <c r="K65" s="31"/>
      <c r="L65" s="32"/>
      <c r="M65" s="32"/>
      <c r="N65" s="32">
        <v>10</v>
      </c>
      <c r="O65" s="32">
        <v>20</v>
      </c>
      <c r="P65" s="32"/>
      <c r="Q65" s="32">
        <v>20</v>
      </c>
      <c r="R65" s="32"/>
      <c r="S65" s="32">
        <v>10</v>
      </c>
      <c r="T65" s="32"/>
      <c r="U65" s="32"/>
      <c r="V65" s="32"/>
      <c r="W65" s="32"/>
      <c r="X65" s="32"/>
      <c r="Y65" s="32"/>
      <c r="Z65" s="32"/>
      <c r="AA65" s="32"/>
      <c r="AB65" s="32"/>
      <c r="AC65" s="32"/>
      <c r="AD65" s="32"/>
      <c r="AE65" s="32"/>
      <c r="AF65" s="32"/>
      <c r="AG65" s="33"/>
    </row>
    <row r="66" spans="2:33">
      <c r="B66" s="28" t="s">
        <v>25</v>
      </c>
      <c r="C66" s="29">
        <v>54</v>
      </c>
      <c r="D66" s="30">
        <v>5.5555555555555554</v>
      </c>
      <c r="E66" s="31">
        <v>1.8518518518518516</v>
      </c>
      <c r="F66" s="31">
        <v>14.814814814814813</v>
      </c>
      <c r="G66" s="31"/>
      <c r="H66" s="31">
        <v>5.5555555555555554</v>
      </c>
      <c r="I66" s="31">
        <v>1.8518518518518516</v>
      </c>
      <c r="J66" s="31">
        <v>3.7037037037037033</v>
      </c>
      <c r="K66" s="31"/>
      <c r="L66" s="32">
        <v>1.8518518518518516</v>
      </c>
      <c r="M66" s="32">
        <v>12.962962962962962</v>
      </c>
      <c r="N66" s="32">
        <v>11.111111111111111</v>
      </c>
      <c r="O66" s="32">
        <v>3.7037037037037033</v>
      </c>
      <c r="P66" s="32">
        <v>3.7037037037037033</v>
      </c>
      <c r="Q66" s="32">
        <v>14.814814814814813</v>
      </c>
      <c r="R66" s="32">
        <v>7.4074074074074066</v>
      </c>
      <c r="S66" s="32">
        <v>3.7037037037037033</v>
      </c>
      <c r="T66" s="32"/>
      <c r="U66" s="32"/>
      <c r="V66" s="32"/>
      <c r="W66" s="32">
        <v>1.8518518518518516</v>
      </c>
      <c r="X66" s="32"/>
      <c r="Y66" s="32"/>
      <c r="Z66" s="32"/>
      <c r="AA66" s="32"/>
      <c r="AB66" s="32">
        <v>1.8518518518518516</v>
      </c>
      <c r="AC66" s="32">
        <v>3.7037037037037033</v>
      </c>
      <c r="AD66" s="32"/>
      <c r="AE66" s="32"/>
      <c r="AF66" s="32"/>
      <c r="AG66" s="33"/>
    </row>
    <row r="67" spans="2:33">
      <c r="B67" s="28" t="s">
        <v>26</v>
      </c>
      <c r="C67" s="29">
        <v>5</v>
      </c>
      <c r="D67" s="30"/>
      <c r="E67" s="31"/>
      <c r="F67" s="31"/>
      <c r="G67" s="31"/>
      <c r="H67" s="31"/>
      <c r="I67" s="31"/>
      <c r="J67" s="31"/>
      <c r="K67" s="31"/>
      <c r="L67" s="32"/>
      <c r="M67" s="32"/>
      <c r="N67" s="32">
        <v>20</v>
      </c>
      <c r="O67" s="32"/>
      <c r="P67" s="32"/>
      <c r="Q67" s="32">
        <v>20</v>
      </c>
      <c r="R67" s="32"/>
      <c r="S67" s="32"/>
      <c r="T67" s="32"/>
      <c r="U67" s="32"/>
      <c r="V67" s="32"/>
      <c r="W67" s="32">
        <v>40</v>
      </c>
      <c r="X67" s="32"/>
      <c r="Y67" s="32"/>
      <c r="Z67" s="32"/>
      <c r="AA67" s="32"/>
      <c r="AB67" s="32">
        <v>20</v>
      </c>
      <c r="AC67" s="32"/>
      <c r="AD67" s="32"/>
      <c r="AE67" s="32"/>
      <c r="AF67" s="32"/>
      <c r="AG67" s="33"/>
    </row>
    <row r="68" spans="2:33">
      <c r="B68" s="28" t="s">
        <v>27</v>
      </c>
      <c r="C68" s="29">
        <v>16</v>
      </c>
      <c r="D68" s="30"/>
      <c r="E68" s="31"/>
      <c r="F68" s="31"/>
      <c r="G68" s="31"/>
      <c r="H68" s="31"/>
      <c r="I68" s="31"/>
      <c r="J68" s="31"/>
      <c r="K68" s="31"/>
      <c r="L68" s="32"/>
      <c r="M68" s="32">
        <v>25</v>
      </c>
      <c r="N68" s="32">
        <v>25</v>
      </c>
      <c r="O68" s="32">
        <v>6.25</v>
      </c>
      <c r="P68" s="32">
        <v>6.25</v>
      </c>
      <c r="Q68" s="32">
        <v>12.5</v>
      </c>
      <c r="R68" s="32"/>
      <c r="S68" s="32">
        <v>18.75</v>
      </c>
      <c r="T68" s="32"/>
      <c r="U68" s="32"/>
      <c r="V68" s="32"/>
      <c r="W68" s="32"/>
      <c r="X68" s="32"/>
      <c r="Y68" s="32"/>
      <c r="Z68" s="32"/>
      <c r="AA68" s="32"/>
      <c r="AB68" s="32">
        <v>6.25</v>
      </c>
      <c r="AC68" s="32"/>
      <c r="AD68" s="32"/>
      <c r="AE68" s="32"/>
      <c r="AF68" s="32"/>
      <c r="AG68" s="33"/>
    </row>
    <row r="69" spans="2:33">
      <c r="B69" s="28" t="s">
        <v>28</v>
      </c>
      <c r="C69" s="29">
        <v>17</v>
      </c>
      <c r="D69" s="30"/>
      <c r="E69" s="31">
        <v>5.8823529411764701</v>
      </c>
      <c r="F69" s="31">
        <v>5.8823529411764701</v>
      </c>
      <c r="G69" s="31"/>
      <c r="H69" s="31"/>
      <c r="I69" s="31">
        <v>5.8823529411764701</v>
      </c>
      <c r="J69" s="31">
        <v>5.8823529411764701</v>
      </c>
      <c r="K69" s="31">
        <v>5.8823529411764701</v>
      </c>
      <c r="L69" s="32"/>
      <c r="M69" s="32">
        <v>23.52941176470588</v>
      </c>
      <c r="N69" s="32">
        <v>23.52941176470588</v>
      </c>
      <c r="O69" s="32">
        <v>11.76470588235294</v>
      </c>
      <c r="P69" s="32"/>
      <c r="Q69" s="32"/>
      <c r="R69" s="32">
        <v>5.8823529411764701</v>
      </c>
      <c r="S69" s="32">
        <v>5.8823529411764701</v>
      </c>
      <c r="T69" s="32"/>
      <c r="U69" s="32"/>
      <c r="V69" s="32"/>
      <c r="W69" s="32"/>
      <c r="X69" s="32"/>
      <c r="Y69" s="32"/>
      <c r="Z69" s="32"/>
      <c r="AA69" s="32"/>
      <c r="AB69" s="32"/>
      <c r="AC69" s="32"/>
      <c r="AD69" s="32"/>
      <c r="AE69" s="32"/>
      <c r="AF69" s="32"/>
      <c r="AG69" s="33"/>
    </row>
    <row r="70" spans="2:33">
      <c r="B70" s="28" t="s">
        <v>29</v>
      </c>
      <c r="C70" s="29">
        <v>23</v>
      </c>
      <c r="D70" s="30">
        <v>8.695652173913043</v>
      </c>
      <c r="E70" s="31">
        <v>8.695652173913043</v>
      </c>
      <c r="F70" s="31">
        <v>8.695652173913043</v>
      </c>
      <c r="G70" s="31">
        <v>8.695652173913043</v>
      </c>
      <c r="H70" s="31">
        <v>13.043478260869565</v>
      </c>
      <c r="I70" s="31"/>
      <c r="J70" s="31"/>
      <c r="K70" s="31"/>
      <c r="L70" s="32"/>
      <c r="M70" s="32"/>
      <c r="N70" s="32">
        <v>17.391304347826086</v>
      </c>
      <c r="O70" s="32">
        <v>4.3478260869565215</v>
      </c>
      <c r="P70" s="32">
        <v>4.3478260869565215</v>
      </c>
      <c r="Q70" s="32">
        <v>8.695652173913043</v>
      </c>
      <c r="R70" s="32"/>
      <c r="S70" s="32">
        <v>8.695652173913043</v>
      </c>
      <c r="T70" s="32"/>
      <c r="U70" s="32">
        <v>4.3478260869565215</v>
      </c>
      <c r="V70" s="32"/>
      <c r="W70" s="32"/>
      <c r="X70" s="32"/>
      <c r="Y70" s="32"/>
      <c r="Z70" s="32"/>
      <c r="AA70" s="32"/>
      <c r="AB70" s="32">
        <v>4.3478260869565215</v>
      </c>
      <c r="AC70" s="32"/>
      <c r="AD70" s="32"/>
      <c r="AE70" s="32"/>
      <c r="AF70" s="32"/>
      <c r="AG70" s="33"/>
    </row>
    <row r="71" spans="2:33">
      <c r="B71" s="28" t="s">
        <v>30</v>
      </c>
      <c r="C71" s="29">
        <v>52</v>
      </c>
      <c r="D71" s="30">
        <v>5.7692307692307692</v>
      </c>
      <c r="E71" s="31">
        <v>5.7692307692307692</v>
      </c>
      <c r="F71" s="31">
        <v>11.538461538461538</v>
      </c>
      <c r="G71" s="31">
        <v>1.9230769230769231</v>
      </c>
      <c r="H71" s="31">
        <v>9.6153846153846168</v>
      </c>
      <c r="I71" s="31">
        <v>1.9230769230769231</v>
      </c>
      <c r="J71" s="31"/>
      <c r="K71" s="31">
        <v>1.9230769230769231</v>
      </c>
      <c r="L71" s="32"/>
      <c r="M71" s="32">
        <v>17.307692307692307</v>
      </c>
      <c r="N71" s="32">
        <v>9.6153846153846168</v>
      </c>
      <c r="O71" s="32">
        <v>3.8461538461538463</v>
      </c>
      <c r="P71" s="32">
        <v>1.9230769230769231</v>
      </c>
      <c r="Q71" s="32">
        <v>9.6153846153846168</v>
      </c>
      <c r="R71" s="32">
        <v>1.9230769230769231</v>
      </c>
      <c r="S71" s="32">
        <v>7.6923076923076925</v>
      </c>
      <c r="T71" s="32">
        <v>1.9230769230769231</v>
      </c>
      <c r="U71" s="32"/>
      <c r="V71" s="32"/>
      <c r="W71" s="32">
        <v>1.9230769230769231</v>
      </c>
      <c r="X71" s="32"/>
      <c r="Y71" s="32">
        <v>1.9230769230769231</v>
      </c>
      <c r="Z71" s="32"/>
      <c r="AA71" s="32"/>
      <c r="AB71" s="32">
        <v>3.8461538461538463</v>
      </c>
      <c r="AC71" s="32"/>
      <c r="AD71" s="32"/>
      <c r="AE71" s="32"/>
      <c r="AF71" s="32"/>
      <c r="AG71" s="33"/>
    </row>
    <row r="72" spans="2:33">
      <c r="B72" s="28" t="s">
        <v>31</v>
      </c>
      <c r="C72" s="29">
        <v>37</v>
      </c>
      <c r="D72" s="30">
        <v>2.7027027027027026</v>
      </c>
      <c r="E72" s="31">
        <v>2.7027027027027026</v>
      </c>
      <c r="F72" s="31">
        <v>13.513513513513514</v>
      </c>
      <c r="G72" s="31"/>
      <c r="H72" s="31">
        <v>5.4054054054054053</v>
      </c>
      <c r="I72" s="31"/>
      <c r="J72" s="31">
        <v>5.4054054054054053</v>
      </c>
      <c r="K72" s="31"/>
      <c r="L72" s="32"/>
      <c r="M72" s="32">
        <v>18.918918918918919</v>
      </c>
      <c r="N72" s="32">
        <v>10.810810810810811</v>
      </c>
      <c r="O72" s="32"/>
      <c r="P72" s="32"/>
      <c r="Q72" s="32">
        <v>24.324324324324326</v>
      </c>
      <c r="R72" s="32">
        <v>2.7027027027027026</v>
      </c>
      <c r="S72" s="32">
        <v>5.4054054054054053</v>
      </c>
      <c r="T72" s="32"/>
      <c r="U72" s="32"/>
      <c r="V72" s="32"/>
      <c r="W72" s="32">
        <v>5.4054054054054053</v>
      </c>
      <c r="X72" s="32"/>
      <c r="Y72" s="32">
        <v>2.7027027027027026</v>
      </c>
      <c r="Z72" s="32"/>
      <c r="AA72" s="32"/>
      <c r="AB72" s="32"/>
      <c r="AC72" s="32"/>
      <c r="AD72" s="32"/>
      <c r="AE72" s="32"/>
      <c r="AF72" s="32"/>
      <c r="AG72" s="33"/>
    </row>
    <row r="73" spans="2:33">
      <c r="B73" s="28" t="s">
        <v>32</v>
      </c>
      <c r="C73" s="29">
        <v>15</v>
      </c>
      <c r="D73" s="30">
        <v>6.666666666666667</v>
      </c>
      <c r="E73" s="31"/>
      <c r="F73" s="31">
        <v>6.666666666666667</v>
      </c>
      <c r="G73" s="31"/>
      <c r="H73" s="31">
        <v>6.666666666666667</v>
      </c>
      <c r="I73" s="31"/>
      <c r="J73" s="31">
        <v>6.666666666666667</v>
      </c>
      <c r="K73" s="31"/>
      <c r="L73" s="32"/>
      <c r="M73" s="32">
        <v>6.666666666666667</v>
      </c>
      <c r="N73" s="32"/>
      <c r="O73" s="32">
        <v>6.666666666666667</v>
      </c>
      <c r="P73" s="32">
        <v>13.333333333333334</v>
      </c>
      <c r="Q73" s="32">
        <v>13.333333333333334</v>
      </c>
      <c r="R73" s="32"/>
      <c r="S73" s="32">
        <v>6.666666666666667</v>
      </c>
      <c r="T73" s="32">
        <v>6.666666666666667</v>
      </c>
      <c r="U73" s="32"/>
      <c r="V73" s="32"/>
      <c r="W73" s="32">
        <v>6.666666666666667</v>
      </c>
      <c r="X73" s="32"/>
      <c r="Y73" s="32">
        <v>6.666666666666667</v>
      </c>
      <c r="Z73" s="32"/>
      <c r="AA73" s="32"/>
      <c r="AB73" s="32"/>
      <c r="AC73" s="32"/>
      <c r="AD73" s="32"/>
      <c r="AE73" s="32"/>
      <c r="AF73" s="32"/>
      <c r="AG73" s="33">
        <v>6.666666666666667</v>
      </c>
    </row>
    <row r="74" spans="2:33">
      <c r="B74" s="28" t="s">
        <v>33</v>
      </c>
      <c r="C74" s="29">
        <v>44</v>
      </c>
      <c r="D74" s="30"/>
      <c r="E74" s="31">
        <v>2.2727272727272729</v>
      </c>
      <c r="F74" s="31">
        <v>9.0909090909090917</v>
      </c>
      <c r="G74" s="31"/>
      <c r="H74" s="31">
        <v>2.2727272727272729</v>
      </c>
      <c r="I74" s="31"/>
      <c r="J74" s="31"/>
      <c r="K74" s="31">
        <v>2.2727272727272729</v>
      </c>
      <c r="L74" s="32"/>
      <c r="M74" s="32">
        <v>6.8181818181818175</v>
      </c>
      <c r="N74" s="32">
        <v>11.363636363636363</v>
      </c>
      <c r="O74" s="32">
        <v>20.454545454545457</v>
      </c>
      <c r="P74" s="32">
        <v>2.2727272727272729</v>
      </c>
      <c r="Q74" s="32">
        <v>20.454545454545457</v>
      </c>
      <c r="R74" s="32">
        <v>6.8181818181818175</v>
      </c>
      <c r="S74" s="32">
        <v>9.0909090909090917</v>
      </c>
      <c r="T74" s="32"/>
      <c r="U74" s="32"/>
      <c r="V74" s="32"/>
      <c r="W74" s="32">
        <v>2.2727272727272729</v>
      </c>
      <c r="X74" s="32"/>
      <c r="Y74" s="32"/>
      <c r="Z74" s="32"/>
      <c r="AA74" s="32"/>
      <c r="AB74" s="32">
        <v>2.2727272727272729</v>
      </c>
      <c r="AC74" s="32"/>
      <c r="AD74" s="32"/>
      <c r="AE74" s="32"/>
      <c r="AF74" s="32"/>
      <c r="AG74" s="33">
        <v>2.2727272727272729</v>
      </c>
    </row>
    <row r="75" spans="2:33" ht="14.25" thickBot="1">
      <c r="B75" s="34" t="s">
        <v>34</v>
      </c>
      <c r="C75" s="35">
        <v>47</v>
      </c>
      <c r="D75" s="36">
        <v>2.1276595744680851</v>
      </c>
      <c r="E75" s="37">
        <v>2.1276595744680851</v>
      </c>
      <c r="F75" s="37">
        <v>8.5106382978723403</v>
      </c>
      <c r="G75" s="37"/>
      <c r="H75" s="37">
        <v>2.1276595744680851</v>
      </c>
      <c r="I75" s="37"/>
      <c r="J75" s="37">
        <v>2.1276595744680851</v>
      </c>
      <c r="K75" s="37">
        <v>2.1276595744680851</v>
      </c>
      <c r="L75" s="38"/>
      <c r="M75" s="38">
        <v>19.148936170212767</v>
      </c>
      <c r="N75" s="38">
        <v>6.3829787234042552</v>
      </c>
      <c r="O75" s="38">
        <v>10.638297872340425</v>
      </c>
      <c r="P75" s="38">
        <v>2.1276595744680851</v>
      </c>
      <c r="Q75" s="38">
        <v>8.5106382978723403</v>
      </c>
      <c r="R75" s="38">
        <v>4.2553191489361701</v>
      </c>
      <c r="S75" s="38">
        <v>19.148936170212767</v>
      </c>
      <c r="T75" s="38">
        <v>2.1276595744680851</v>
      </c>
      <c r="U75" s="38"/>
      <c r="V75" s="38"/>
      <c r="W75" s="38">
        <v>6.3829787234042552</v>
      </c>
      <c r="X75" s="38"/>
      <c r="Y75" s="38"/>
      <c r="Z75" s="38"/>
      <c r="AA75" s="38"/>
      <c r="AB75" s="38">
        <v>2.1276595744680851</v>
      </c>
      <c r="AC75" s="38"/>
      <c r="AD75" s="38"/>
      <c r="AE75" s="38"/>
      <c r="AF75" s="38"/>
      <c r="AG75" s="39"/>
    </row>
    <row r="76" spans="2:33" ht="14.25" thickBot="1">
      <c r="B76" s="16" t="s">
        <v>35</v>
      </c>
      <c r="C76" s="17">
        <f>IF(SUM(C77:C85)=0,"",SUM(C77:C85))</f>
        <v>464</v>
      </c>
      <c r="D76" s="18">
        <f>IF(SUM(D77:D85)=0,"",SUMPRODUCT($C77:$C85, D77:D85)/$C76)</f>
        <v>1.9396551724137929</v>
      </c>
      <c r="E76" s="19">
        <f t="shared" ref="E76:AG76" si="7">IF(SUM(E77:E85)=0,"",SUMPRODUCT($C77:$C85, E77:E85)/$C76)</f>
        <v>1.5086206896551724</v>
      </c>
      <c r="F76" s="19">
        <f t="shared" si="7"/>
        <v>2.3706896551724137</v>
      </c>
      <c r="G76" s="19">
        <f t="shared" si="7"/>
        <v>0.43103448275862066</v>
      </c>
      <c r="H76" s="19">
        <f t="shared" si="7"/>
        <v>1.2931034482758621</v>
      </c>
      <c r="I76" s="19">
        <f t="shared" si="7"/>
        <v>2.5862068965517242</v>
      </c>
      <c r="J76" s="19">
        <f t="shared" si="7"/>
        <v>1.0775862068965518</v>
      </c>
      <c r="K76" s="19">
        <f t="shared" si="7"/>
        <v>0.43103448275862066</v>
      </c>
      <c r="L76" s="20">
        <f t="shared" si="7"/>
        <v>2.3706896551724137</v>
      </c>
      <c r="M76" s="20">
        <f t="shared" si="7"/>
        <v>11.853448275862069</v>
      </c>
      <c r="N76" s="20">
        <f t="shared" si="7"/>
        <v>12.931034482758621</v>
      </c>
      <c r="O76" s="20">
        <f t="shared" si="7"/>
        <v>11.206896551724139</v>
      </c>
      <c r="P76" s="20">
        <f t="shared" si="7"/>
        <v>3.2327586206896552</v>
      </c>
      <c r="Q76" s="20">
        <f t="shared" si="7"/>
        <v>6.8965517241379306</v>
      </c>
      <c r="R76" s="20">
        <f t="shared" si="7"/>
        <v>3.2327586206896552</v>
      </c>
      <c r="S76" s="20">
        <f t="shared" si="7"/>
        <v>15.948275862068966</v>
      </c>
      <c r="T76" s="20">
        <f t="shared" si="7"/>
        <v>1.9396551724137931</v>
      </c>
      <c r="U76" s="20">
        <f t="shared" si="7"/>
        <v>3.2327586206896552</v>
      </c>
      <c r="V76" s="20">
        <f t="shared" si="7"/>
        <v>0.2155172413793103</v>
      </c>
      <c r="W76" s="20">
        <f t="shared" si="7"/>
        <v>4.7413793103448274</v>
      </c>
      <c r="X76" s="20" t="str">
        <f t="shared" si="7"/>
        <v/>
      </c>
      <c r="Y76" s="20">
        <f t="shared" si="7"/>
        <v>1.5086206896551724</v>
      </c>
      <c r="Z76" s="20">
        <f t="shared" si="7"/>
        <v>0.43103448275862066</v>
      </c>
      <c r="AA76" s="20" t="str">
        <f t="shared" si="7"/>
        <v/>
      </c>
      <c r="AB76" s="20">
        <f t="shared" si="7"/>
        <v>5.818965517241379</v>
      </c>
      <c r="AC76" s="20">
        <f t="shared" si="7"/>
        <v>0.43103448275862066</v>
      </c>
      <c r="AD76" s="20">
        <f t="shared" si="7"/>
        <v>0.43103448275862066</v>
      </c>
      <c r="AE76" s="20" t="str">
        <f t="shared" si="7"/>
        <v/>
      </c>
      <c r="AF76" s="20">
        <f t="shared" si="7"/>
        <v>1.7241379310344827</v>
      </c>
      <c r="AG76" s="21">
        <f t="shared" si="7"/>
        <v>0.21551724137931033</v>
      </c>
    </row>
    <row r="77" spans="2:33">
      <c r="B77" s="22" t="s">
        <v>36</v>
      </c>
      <c r="C77" s="23">
        <v>41</v>
      </c>
      <c r="D77" s="24"/>
      <c r="E77" s="25"/>
      <c r="F77" s="25"/>
      <c r="G77" s="25"/>
      <c r="H77" s="25"/>
      <c r="I77" s="25">
        <v>12.195121951219512</v>
      </c>
      <c r="J77" s="25">
        <v>7.3170731707317067</v>
      </c>
      <c r="K77" s="25">
        <v>2.4390243902439024</v>
      </c>
      <c r="L77" s="26"/>
      <c r="M77" s="26">
        <v>19.512195121951219</v>
      </c>
      <c r="N77" s="26">
        <v>7.3170731707317067</v>
      </c>
      <c r="O77" s="26">
        <v>19.512195121951219</v>
      </c>
      <c r="P77" s="26"/>
      <c r="Q77" s="26">
        <v>4.8780487804878048</v>
      </c>
      <c r="R77" s="26">
        <v>2.4390243902439024</v>
      </c>
      <c r="S77" s="26">
        <v>2.4390243902439024</v>
      </c>
      <c r="T77" s="26"/>
      <c r="U77" s="26"/>
      <c r="V77" s="26"/>
      <c r="W77" s="26">
        <v>4.8780487804878048</v>
      </c>
      <c r="X77" s="26"/>
      <c r="Y77" s="26">
        <v>2.4390243902439024</v>
      </c>
      <c r="Z77" s="26"/>
      <c r="AA77" s="26"/>
      <c r="AB77" s="26">
        <v>9.7560975609756095</v>
      </c>
      <c r="AC77" s="26">
        <v>2.4390243902439024</v>
      </c>
      <c r="AD77" s="26"/>
      <c r="AE77" s="26"/>
      <c r="AF77" s="26">
        <v>2.4390243902439024</v>
      </c>
      <c r="AG77" s="27"/>
    </row>
    <row r="78" spans="2:33">
      <c r="B78" s="28" t="s">
        <v>37</v>
      </c>
      <c r="C78" s="29">
        <v>55</v>
      </c>
      <c r="D78" s="30"/>
      <c r="E78" s="31"/>
      <c r="F78" s="31">
        <v>1.8181818181818181</v>
      </c>
      <c r="G78" s="31"/>
      <c r="H78" s="31"/>
      <c r="I78" s="31">
        <v>5.4545454545454541</v>
      </c>
      <c r="J78" s="31"/>
      <c r="K78" s="31"/>
      <c r="L78" s="32"/>
      <c r="M78" s="32">
        <v>12.727272727272727</v>
      </c>
      <c r="N78" s="32">
        <v>20</v>
      </c>
      <c r="O78" s="32">
        <v>9.0909090909090917</v>
      </c>
      <c r="P78" s="32">
        <v>3.6363636363636362</v>
      </c>
      <c r="Q78" s="32">
        <v>1.8181818181818181</v>
      </c>
      <c r="R78" s="32">
        <v>7.2727272727272725</v>
      </c>
      <c r="S78" s="32">
        <v>21.818181818181817</v>
      </c>
      <c r="T78" s="32">
        <v>5.4545454545454541</v>
      </c>
      <c r="U78" s="32">
        <v>3.6363636363636362</v>
      </c>
      <c r="V78" s="32"/>
      <c r="W78" s="32"/>
      <c r="X78" s="32"/>
      <c r="Y78" s="32">
        <v>1.8181818181818181</v>
      </c>
      <c r="Z78" s="32"/>
      <c r="AA78" s="32"/>
      <c r="AB78" s="32">
        <v>1.8181818181818181</v>
      </c>
      <c r="AC78" s="32"/>
      <c r="AD78" s="32">
        <v>1.8181818181818181</v>
      </c>
      <c r="AE78" s="32"/>
      <c r="AF78" s="32">
        <v>1.8181818181818181</v>
      </c>
      <c r="AG78" s="33"/>
    </row>
    <row r="79" spans="2:33">
      <c r="B79" s="28" t="s">
        <v>38</v>
      </c>
      <c r="C79" s="29">
        <v>68</v>
      </c>
      <c r="D79" s="30">
        <v>5.8823529411764701</v>
      </c>
      <c r="E79" s="31"/>
      <c r="F79" s="31">
        <v>2.9411764705882351</v>
      </c>
      <c r="G79" s="31"/>
      <c r="H79" s="31"/>
      <c r="I79" s="31"/>
      <c r="J79" s="31"/>
      <c r="K79" s="31"/>
      <c r="L79" s="32">
        <v>8.8235294117647065</v>
      </c>
      <c r="M79" s="32">
        <v>5.8823529411764701</v>
      </c>
      <c r="N79" s="32">
        <v>10.294117647058822</v>
      </c>
      <c r="O79" s="32">
        <v>19.117647058823529</v>
      </c>
      <c r="P79" s="32">
        <v>8.8235294117647065</v>
      </c>
      <c r="Q79" s="32">
        <v>5.8823529411764701</v>
      </c>
      <c r="R79" s="32">
        <v>4.4117647058823533</v>
      </c>
      <c r="S79" s="32">
        <v>8.8235294117647065</v>
      </c>
      <c r="T79" s="32"/>
      <c r="U79" s="32">
        <v>4.4117647058823533</v>
      </c>
      <c r="V79" s="32"/>
      <c r="W79" s="32">
        <v>7.3529411764705888</v>
      </c>
      <c r="X79" s="32"/>
      <c r="Y79" s="32"/>
      <c r="Z79" s="32"/>
      <c r="AA79" s="32"/>
      <c r="AB79" s="32">
        <v>7.3529411764705888</v>
      </c>
      <c r="AC79" s="32"/>
      <c r="AD79" s="32"/>
      <c r="AE79" s="32"/>
      <c r="AF79" s="32"/>
      <c r="AG79" s="33"/>
    </row>
    <row r="80" spans="2:33">
      <c r="B80" s="28" t="s">
        <v>39</v>
      </c>
      <c r="C80" s="29">
        <v>107</v>
      </c>
      <c r="D80" s="30">
        <v>1.8691588785046727</v>
      </c>
      <c r="E80" s="31">
        <v>2.8037383177570092</v>
      </c>
      <c r="F80" s="31">
        <v>1.8691588785046727</v>
      </c>
      <c r="G80" s="31">
        <v>0.93457943925233633</v>
      </c>
      <c r="H80" s="31">
        <v>1.8691588785046727</v>
      </c>
      <c r="I80" s="31">
        <v>0.93457943925233633</v>
      </c>
      <c r="J80" s="31">
        <v>0.93457943925233633</v>
      </c>
      <c r="K80" s="31">
        <v>0.93457943925233633</v>
      </c>
      <c r="L80" s="32">
        <v>0.93457943925233633</v>
      </c>
      <c r="M80" s="32">
        <v>10.2803738317757</v>
      </c>
      <c r="N80" s="32">
        <v>14.953271028037381</v>
      </c>
      <c r="O80" s="32">
        <v>13.084112149532709</v>
      </c>
      <c r="P80" s="32">
        <v>1.8691588785046727</v>
      </c>
      <c r="Q80" s="32">
        <v>13.084112149532709</v>
      </c>
      <c r="R80" s="32">
        <v>2.8037383177570092</v>
      </c>
      <c r="S80" s="32">
        <v>15.887850467289718</v>
      </c>
      <c r="T80" s="32">
        <v>0.93457943925233633</v>
      </c>
      <c r="U80" s="32">
        <v>4.6728971962616823</v>
      </c>
      <c r="V80" s="32">
        <v>0.93457943925233633</v>
      </c>
      <c r="W80" s="32">
        <v>1.8691588785046727</v>
      </c>
      <c r="X80" s="32"/>
      <c r="Y80" s="32">
        <v>1.8691588785046727</v>
      </c>
      <c r="Z80" s="32"/>
      <c r="AA80" s="32"/>
      <c r="AB80" s="32">
        <v>3.7383177570093453</v>
      </c>
      <c r="AC80" s="32"/>
      <c r="AD80" s="32"/>
      <c r="AE80" s="32"/>
      <c r="AF80" s="32">
        <v>0.93457943925233633</v>
      </c>
      <c r="AG80" s="33"/>
    </row>
    <row r="81" spans="2:33">
      <c r="B81" s="28" t="s">
        <v>40</v>
      </c>
      <c r="C81" s="29">
        <v>100</v>
      </c>
      <c r="D81" s="30">
        <v>1</v>
      </c>
      <c r="E81" s="31">
        <v>2</v>
      </c>
      <c r="F81" s="31">
        <v>4</v>
      </c>
      <c r="G81" s="31"/>
      <c r="H81" s="31">
        <v>3</v>
      </c>
      <c r="I81" s="31"/>
      <c r="J81" s="31"/>
      <c r="K81" s="31"/>
      <c r="L81" s="32">
        <v>2</v>
      </c>
      <c r="M81" s="32">
        <v>16</v>
      </c>
      <c r="N81" s="32">
        <v>14.000000000000002</v>
      </c>
      <c r="O81" s="32">
        <v>7.0000000000000009</v>
      </c>
      <c r="P81" s="32">
        <v>1</v>
      </c>
      <c r="Q81" s="32">
        <v>5</v>
      </c>
      <c r="R81" s="32"/>
      <c r="S81" s="32">
        <v>18</v>
      </c>
      <c r="T81" s="32"/>
      <c r="U81" s="32">
        <v>4</v>
      </c>
      <c r="V81" s="32"/>
      <c r="W81" s="32">
        <v>8</v>
      </c>
      <c r="X81" s="32"/>
      <c r="Y81" s="32">
        <v>2</v>
      </c>
      <c r="Z81" s="32">
        <v>1</v>
      </c>
      <c r="AA81" s="32"/>
      <c r="AB81" s="32">
        <v>9</v>
      </c>
      <c r="AC81" s="32">
        <v>1</v>
      </c>
      <c r="AD81" s="32"/>
      <c r="AE81" s="32"/>
      <c r="AF81" s="32">
        <v>2</v>
      </c>
      <c r="AG81" s="33"/>
    </row>
    <row r="82" spans="2:33">
      <c r="B82" s="28" t="s">
        <v>41</v>
      </c>
      <c r="C82" s="29">
        <v>33</v>
      </c>
      <c r="D82" s="30"/>
      <c r="E82" s="31">
        <v>3.0303030303030303</v>
      </c>
      <c r="F82" s="31">
        <v>3.0303030303030303</v>
      </c>
      <c r="G82" s="31"/>
      <c r="H82" s="31"/>
      <c r="I82" s="31">
        <v>3.0303030303030303</v>
      </c>
      <c r="J82" s="31"/>
      <c r="K82" s="31"/>
      <c r="L82" s="32"/>
      <c r="M82" s="32">
        <v>12.121212121212121</v>
      </c>
      <c r="N82" s="32">
        <v>3.0303030303030303</v>
      </c>
      <c r="O82" s="32">
        <v>9.0909090909090917</v>
      </c>
      <c r="P82" s="32">
        <v>3.0303030303030303</v>
      </c>
      <c r="Q82" s="32">
        <v>6.0606060606060606</v>
      </c>
      <c r="R82" s="32">
        <v>6.0606060606060606</v>
      </c>
      <c r="S82" s="32">
        <v>18.181818181818183</v>
      </c>
      <c r="T82" s="32">
        <v>6.0606060606060606</v>
      </c>
      <c r="U82" s="32">
        <v>3.0303030303030303</v>
      </c>
      <c r="V82" s="32"/>
      <c r="W82" s="32">
        <v>3.0303030303030303</v>
      </c>
      <c r="X82" s="32"/>
      <c r="Y82" s="32"/>
      <c r="Z82" s="32">
        <v>3.0303030303030303</v>
      </c>
      <c r="AA82" s="32"/>
      <c r="AB82" s="32">
        <v>6.0606060606060606</v>
      </c>
      <c r="AC82" s="32"/>
      <c r="AD82" s="32"/>
      <c r="AE82" s="32"/>
      <c r="AF82" s="32">
        <v>9.0909090909090917</v>
      </c>
      <c r="AG82" s="33">
        <v>3.0303030303030303</v>
      </c>
    </row>
    <row r="83" spans="2:33">
      <c r="B83" s="28" t="s">
        <v>42</v>
      </c>
      <c r="C83" s="29">
        <v>11</v>
      </c>
      <c r="D83" s="30">
        <v>9.0909090909090917</v>
      </c>
      <c r="E83" s="31"/>
      <c r="F83" s="31"/>
      <c r="G83" s="31"/>
      <c r="H83" s="31">
        <v>9.0909090909090917</v>
      </c>
      <c r="I83" s="31"/>
      <c r="J83" s="31"/>
      <c r="K83" s="31"/>
      <c r="L83" s="32"/>
      <c r="M83" s="32">
        <v>9.0909090909090917</v>
      </c>
      <c r="N83" s="32">
        <v>9.0909090909090917</v>
      </c>
      <c r="O83" s="32">
        <v>9.0909090909090917</v>
      </c>
      <c r="P83" s="32">
        <v>18.181818181818183</v>
      </c>
      <c r="Q83" s="32"/>
      <c r="R83" s="32">
        <v>9.0909090909090917</v>
      </c>
      <c r="S83" s="32">
        <v>18.181818181818183</v>
      </c>
      <c r="T83" s="32"/>
      <c r="U83" s="32"/>
      <c r="V83" s="32"/>
      <c r="W83" s="32"/>
      <c r="X83" s="32"/>
      <c r="Y83" s="32">
        <v>9.0909090909090917</v>
      </c>
      <c r="Z83" s="32"/>
      <c r="AA83" s="32"/>
      <c r="AB83" s="32"/>
      <c r="AC83" s="32"/>
      <c r="AD83" s="32"/>
      <c r="AE83" s="32"/>
      <c r="AF83" s="32"/>
      <c r="AG83" s="33"/>
    </row>
    <row r="84" spans="2:33">
      <c r="B84" s="28" t="s">
        <v>43</v>
      </c>
      <c r="C84" s="29">
        <v>44</v>
      </c>
      <c r="D84" s="30">
        <v>2.2727272727272729</v>
      </c>
      <c r="E84" s="31">
        <v>2.2727272727272729</v>
      </c>
      <c r="F84" s="31">
        <v>2.2727272727272729</v>
      </c>
      <c r="G84" s="31">
        <v>2.2727272727272729</v>
      </c>
      <c r="H84" s="31"/>
      <c r="I84" s="31">
        <v>4.5454545454545459</v>
      </c>
      <c r="J84" s="31"/>
      <c r="K84" s="31"/>
      <c r="L84" s="32">
        <v>4.5454545454545459</v>
      </c>
      <c r="M84" s="32">
        <v>6.8181818181818175</v>
      </c>
      <c r="N84" s="32">
        <v>15.909090909090908</v>
      </c>
      <c r="O84" s="32"/>
      <c r="P84" s="32">
        <v>2.2727272727272729</v>
      </c>
      <c r="Q84" s="32">
        <v>6.8181818181818175</v>
      </c>
      <c r="R84" s="32">
        <v>2.2727272727272729</v>
      </c>
      <c r="S84" s="32">
        <v>25</v>
      </c>
      <c r="T84" s="32">
        <v>6.8181818181818175</v>
      </c>
      <c r="U84" s="32"/>
      <c r="V84" s="32"/>
      <c r="W84" s="32">
        <v>9.0909090909090917</v>
      </c>
      <c r="X84" s="32"/>
      <c r="Y84" s="32"/>
      <c r="Z84" s="32"/>
      <c r="AA84" s="32"/>
      <c r="AB84" s="32">
        <v>4.5454545454545459</v>
      </c>
      <c r="AC84" s="32"/>
      <c r="AD84" s="32">
        <v>2.2727272727272729</v>
      </c>
      <c r="AE84" s="32"/>
      <c r="AF84" s="32"/>
      <c r="AG84" s="33"/>
    </row>
    <row r="85" spans="2:33" ht="14.25" thickBot="1">
      <c r="B85" s="34" t="s">
        <v>44</v>
      </c>
      <c r="C85" s="35">
        <v>5</v>
      </c>
      <c r="D85" s="36"/>
      <c r="E85" s="37"/>
      <c r="F85" s="37"/>
      <c r="G85" s="37"/>
      <c r="H85" s="37"/>
      <c r="I85" s="37"/>
      <c r="J85" s="37">
        <v>20</v>
      </c>
      <c r="K85" s="37"/>
      <c r="L85" s="38"/>
      <c r="M85" s="38">
        <v>20</v>
      </c>
      <c r="N85" s="38"/>
      <c r="O85" s="38">
        <v>20</v>
      </c>
      <c r="P85" s="38"/>
      <c r="Q85" s="38">
        <v>20</v>
      </c>
      <c r="R85" s="38"/>
      <c r="S85" s="38">
        <v>20</v>
      </c>
      <c r="T85" s="38"/>
      <c r="U85" s="38"/>
      <c r="V85" s="38"/>
      <c r="W85" s="38"/>
      <c r="X85" s="38"/>
      <c r="Y85" s="38"/>
      <c r="Z85" s="38"/>
      <c r="AA85" s="38"/>
      <c r="AB85" s="38"/>
      <c r="AC85" s="38"/>
      <c r="AD85" s="38"/>
      <c r="AE85" s="38"/>
      <c r="AF85" s="38"/>
      <c r="AG85" s="39"/>
    </row>
    <row r="86" spans="2:33" ht="14.25" thickBot="1">
      <c r="B86" s="16" t="s">
        <v>45</v>
      </c>
      <c r="C86" s="17">
        <f>IF(SUM(C77:C85,C63:C75)=0,"",SUM(C77:C85,C63:C75))</f>
        <v>823</v>
      </c>
      <c r="D86" s="18">
        <f>IF(SUM(D77:D85,D63:D75)=0,"",(SUMPRODUCT($C63:$C75, D63:D75)+SUMPRODUCT($C77:$C85, D77:D85))/$C86)</f>
        <v>2.7946537059538277</v>
      </c>
      <c r="E86" s="19">
        <f t="shared" ref="E86:AG86" si="8">IF(SUM(E77:E85,E63:E75)=0,"",(SUMPRODUCT($C63:$C75, E63:E75)+SUMPRODUCT($C77:$C85, E77:E85))/$C86)</f>
        <v>2.187120291616039</v>
      </c>
      <c r="F86" s="19">
        <f t="shared" si="8"/>
        <v>5.5893074119076553</v>
      </c>
      <c r="G86" s="19">
        <f t="shared" si="8"/>
        <v>0.60753341433778862</v>
      </c>
      <c r="H86" s="19">
        <f t="shared" si="8"/>
        <v>2.6731470230862699</v>
      </c>
      <c r="I86" s="19">
        <f t="shared" si="8"/>
        <v>1.9441069258809234</v>
      </c>
      <c r="J86" s="19">
        <f t="shared" si="8"/>
        <v>1.5795868772782502</v>
      </c>
      <c r="K86" s="19">
        <f t="shared" si="8"/>
        <v>0.72904009720534635</v>
      </c>
      <c r="L86" s="20">
        <f t="shared" si="8"/>
        <v>1.5795868772782502</v>
      </c>
      <c r="M86" s="20">
        <f t="shared" si="8"/>
        <v>12.636695018226002</v>
      </c>
      <c r="N86" s="20">
        <f t="shared" si="8"/>
        <v>12.636695018226002</v>
      </c>
      <c r="O86" s="20">
        <f t="shared" si="8"/>
        <v>9.9635479951397325</v>
      </c>
      <c r="P86" s="20">
        <f t="shared" si="8"/>
        <v>3.0376670716889427</v>
      </c>
      <c r="Q86" s="20">
        <f t="shared" si="8"/>
        <v>9.8420413122721744</v>
      </c>
      <c r="R86" s="20">
        <f t="shared" si="8"/>
        <v>3.5236938031591736</v>
      </c>
      <c r="S86" s="20">
        <f t="shared" si="8"/>
        <v>12.75820170109356</v>
      </c>
      <c r="T86" s="20">
        <f t="shared" si="8"/>
        <v>1.4580801944106927</v>
      </c>
      <c r="U86" s="20">
        <f t="shared" si="8"/>
        <v>1.9441069258809234</v>
      </c>
      <c r="V86" s="20">
        <f t="shared" si="8"/>
        <v>0.1215066828675577</v>
      </c>
      <c r="W86" s="20">
        <f t="shared" si="8"/>
        <v>4.2527339003645199</v>
      </c>
      <c r="X86" s="20" t="str">
        <f t="shared" si="8"/>
        <v/>
      </c>
      <c r="Y86" s="20">
        <f t="shared" si="8"/>
        <v>1.2150668286755772</v>
      </c>
      <c r="Z86" s="20">
        <f t="shared" si="8"/>
        <v>0.24301336573511542</v>
      </c>
      <c r="AA86" s="20" t="str">
        <f t="shared" si="8"/>
        <v/>
      </c>
      <c r="AB86" s="20">
        <f t="shared" si="8"/>
        <v>4.6172539489671935</v>
      </c>
      <c r="AC86" s="20">
        <f t="shared" si="8"/>
        <v>0.48602673147023084</v>
      </c>
      <c r="AD86" s="20">
        <f t="shared" si="8"/>
        <v>0.24301336573511542</v>
      </c>
      <c r="AE86" s="20" t="str">
        <f t="shared" si="8"/>
        <v/>
      </c>
      <c r="AF86" s="20">
        <f t="shared" si="8"/>
        <v>0.97205346294046169</v>
      </c>
      <c r="AG86" s="21">
        <f t="shared" si="8"/>
        <v>0.36452004860267317</v>
      </c>
    </row>
    <row r="87" spans="2:33" ht="14.25" thickBot="1"/>
    <row r="88" spans="2:33" ht="41.25" thickBot="1">
      <c r="B88" s="10" t="s">
        <v>48</v>
      </c>
      <c r="C88" s="11" t="s">
        <v>19</v>
      </c>
      <c r="D88" s="12" t="s">
        <v>52</v>
      </c>
      <c r="E88" s="13" t="s">
        <v>53</v>
      </c>
      <c r="F88" s="13" t="s">
        <v>54</v>
      </c>
      <c r="G88" s="13" t="s">
        <v>55</v>
      </c>
      <c r="H88" s="13" t="s">
        <v>56</v>
      </c>
      <c r="I88" s="13" t="s">
        <v>57</v>
      </c>
      <c r="J88" s="13" t="s">
        <v>58</v>
      </c>
      <c r="K88" s="13" t="s">
        <v>59</v>
      </c>
      <c r="L88" s="14" t="s">
        <v>60</v>
      </c>
      <c r="M88" s="14" t="s">
        <v>61</v>
      </c>
      <c r="N88" s="14" t="s">
        <v>62</v>
      </c>
      <c r="O88" s="14" t="s">
        <v>63</v>
      </c>
      <c r="P88" s="14" t="s">
        <v>64</v>
      </c>
      <c r="Q88" s="14" t="s">
        <v>65</v>
      </c>
      <c r="R88" s="14" t="s">
        <v>66</v>
      </c>
      <c r="S88" s="14" t="s">
        <v>67</v>
      </c>
      <c r="T88" s="14" t="s">
        <v>68</v>
      </c>
      <c r="U88" s="14" t="s">
        <v>69</v>
      </c>
      <c r="V88" s="14" t="s">
        <v>70</v>
      </c>
      <c r="W88" s="14" t="s">
        <v>71</v>
      </c>
      <c r="X88" s="14" t="s">
        <v>72</v>
      </c>
      <c r="Y88" s="14" t="s">
        <v>73</v>
      </c>
      <c r="Z88" s="14" t="s">
        <v>74</v>
      </c>
      <c r="AA88" s="14" t="s">
        <v>75</v>
      </c>
      <c r="AB88" s="14" t="s">
        <v>76</v>
      </c>
      <c r="AC88" s="14" t="s">
        <v>77</v>
      </c>
      <c r="AD88" s="14" t="s">
        <v>78</v>
      </c>
      <c r="AE88" s="14" t="s">
        <v>79</v>
      </c>
      <c r="AF88" s="14" t="s">
        <v>80</v>
      </c>
      <c r="AG88" s="15" t="s">
        <v>81</v>
      </c>
    </row>
    <row r="89" spans="2:33" ht="14.25" thickBot="1">
      <c r="B89" s="16" t="s">
        <v>21</v>
      </c>
      <c r="C89" s="17">
        <f>IF(SUM(C90:C102)=0,"",SUM(C90:C102))</f>
        <v>291</v>
      </c>
      <c r="D89" s="18">
        <f>IF(SUM(D90:D102)=0,"",SUMPRODUCT($C90:$C102, D90:D102)/$C89)</f>
        <v>6.8728522336769755</v>
      </c>
      <c r="E89" s="19">
        <f t="shared" ref="E89:AG89" si="9">IF(SUM(E90:E102)=0,"",SUMPRODUCT($C90:$C102, E90:E102)/$C89)</f>
        <v>2.0618556701030926</v>
      </c>
      <c r="F89" s="19">
        <f t="shared" si="9"/>
        <v>5.1546391752577323</v>
      </c>
      <c r="G89" s="19">
        <f t="shared" si="9"/>
        <v>2.7491408934707904</v>
      </c>
      <c r="H89" s="19">
        <f t="shared" si="9"/>
        <v>2.4054982817869415</v>
      </c>
      <c r="I89" s="19">
        <f t="shared" si="9"/>
        <v>3.0927835051546393</v>
      </c>
      <c r="J89" s="19">
        <f t="shared" si="9"/>
        <v>2.0618556701030926</v>
      </c>
      <c r="K89" s="19">
        <f t="shared" si="9"/>
        <v>1.3745704467353952</v>
      </c>
      <c r="L89" s="20">
        <f t="shared" si="9"/>
        <v>1.0309278350515463</v>
      </c>
      <c r="M89" s="20">
        <f t="shared" si="9"/>
        <v>13.058419243986254</v>
      </c>
      <c r="N89" s="20">
        <f t="shared" si="9"/>
        <v>11.683848797250858</v>
      </c>
      <c r="O89" s="20">
        <f t="shared" si="9"/>
        <v>6.1855670103092786</v>
      </c>
      <c r="P89" s="20">
        <f t="shared" si="9"/>
        <v>0.3436426116838488</v>
      </c>
      <c r="Q89" s="20">
        <f t="shared" si="9"/>
        <v>10.996563573883162</v>
      </c>
      <c r="R89" s="20">
        <f t="shared" si="9"/>
        <v>3.0927835051546393</v>
      </c>
      <c r="S89" s="20">
        <f t="shared" si="9"/>
        <v>10.309278350515465</v>
      </c>
      <c r="T89" s="20">
        <f t="shared" si="9"/>
        <v>1.3745704467353952</v>
      </c>
      <c r="U89" s="20">
        <f t="shared" si="9"/>
        <v>3.4364261168384878</v>
      </c>
      <c r="V89" s="20" t="str">
        <f t="shared" si="9"/>
        <v/>
      </c>
      <c r="W89" s="20">
        <f t="shared" si="9"/>
        <v>4.1237113402061851</v>
      </c>
      <c r="X89" s="20" t="str">
        <f t="shared" si="9"/>
        <v/>
      </c>
      <c r="Y89" s="20">
        <f t="shared" si="9"/>
        <v>1.0309278350515463</v>
      </c>
      <c r="Z89" s="20" t="str">
        <f t="shared" si="9"/>
        <v/>
      </c>
      <c r="AA89" s="20" t="str">
        <f t="shared" si="9"/>
        <v/>
      </c>
      <c r="AB89" s="20">
        <f t="shared" si="9"/>
        <v>3.4364261168384878</v>
      </c>
      <c r="AC89" s="20">
        <f t="shared" si="9"/>
        <v>1.0309278350515463</v>
      </c>
      <c r="AD89" s="20">
        <f t="shared" si="9"/>
        <v>0.6872852233676976</v>
      </c>
      <c r="AE89" s="20" t="str">
        <f t="shared" si="9"/>
        <v/>
      </c>
      <c r="AF89" s="20">
        <f t="shared" si="9"/>
        <v>1.7182130584192439</v>
      </c>
      <c r="AG89" s="21">
        <f t="shared" si="9"/>
        <v>0.6872852233676976</v>
      </c>
    </row>
    <row r="90" spans="2:33">
      <c r="B90" s="22" t="s">
        <v>22</v>
      </c>
      <c r="C90" s="23">
        <v>20</v>
      </c>
      <c r="D90" s="24">
        <v>10</v>
      </c>
      <c r="E90" s="25"/>
      <c r="F90" s="25"/>
      <c r="G90" s="25"/>
      <c r="H90" s="25"/>
      <c r="I90" s="25">
        <v>10</v>
      </c>
      <c r="J90" s="25"/>
      <c r="K90" s="25"/>
      <c r="L90" s="26"/>
      <c r="M90" s="26">
        <v>10</v>
      </c>
      <c r="N90" s="26">
        <v>5</v>
      </c>
      <c r="O90" s="26">
        <v>5</v>
      </c>
      <c r="P90" s="26"/>
      <c r="Q90" s="26">
        <v>10</v>
      </c>
      <c r="R90" s="26">
        <v>15</v>
      </c>
      <c r="S90" s="26"/>
      <c r="T90" s="26"/>
      <c r="U90" s="26">
        <v>10</v>
      </c>
      <c r="V90" s="26"/>
      <c r="W90" s="26">
        <v>15</v>
      </c>
      <c r="X90" s="26"/>
      <c r="Y90" s="26">
        <v>5</v>
      </c>
      <c r="Z90" s="26"/>
      <c r="AA90" s="26"/>
      <c r="AB90" s="26">
        <v>5</v>
      </c>
      <c r="AC90" s="26"/>
      <c r="AD90" s="26"/>
      <c r="AE90" s="26"/>
      <c r="AF90" s="26"/>
      <c r="AG90" s="27"/>
    </row>
    <row r="91" spans="2:33">
      <c r="B91" s="28" t="s">
        <v>23</v>
      </c>
      <c r="C91" s="29">
        <v>10</v>
      </c>
      <c r="D91" s="30">
        <v>10</v>
      </c>
      <c r="E91" s="31"/>
      <c r="F91" s="31">
        <v>10</v>
      </c>
      <c r="G91" s="31"/>
      <c r="H91" s="31"/>
      <c r="I91" s="31"/>
      <c r="J91" s="31"/>
      <c r="K91" s="31"/>
      <c r="L91" s="32"/>
      <c r="M91" s="32">
        <v>30</v>
      </c>
      <c r="N91" s="32">
        <v>10</v>
      </c>
      <c r="O91" s="32"/>
      <c r="P91" s="32"/>
      <c r="Q91" s="32">
        <v>10</v>
      </c>
      <c r="R91" s="32"/>
      <c r="S91" s="32">
        <v>20</v>
      </c>
      <c r="T91" s="32"/>
      <c r="U91" s="32"/>
      <c r="V91" s="32"/>
      <c r="W91" s="32"/>
      <c r="X91" s="32"/>
      <c r="Y91" s="32"/>
      <c r="Z91" s="32"/>
      <c r="AA91" s="32"/>
      <c r="AB91" s="32">
        <v>10</v>
      </c>
      <c r="AC91" s="32"/>
      <c r="AD91" s="32"/>
      <c r="AE91" s="32"/>
      <c r="AF91" s="32"/>
      <c r="AG91" s="33"/>
    </row>
    <row r="92" spans="2:33">
      <c r="B92" s="28" t="s">
        <v>24</v>
      </c>
      <c r="C92" s="29">
        <v>9</v>
      </c>
      <c r="D92" s="30">
        <v>11.111111111111111</v>
      </c>
      <c r="E92" s="31"/>
      <c r="F92" s="31"/>
      <c r="G92" s="31"/>
      <c r="H92" s="31"/>
      <c r="I92" s="31"/>
      <c r="J92" s="31">
        <v>11.111111111111111</v>
      </c>
      <c r="K92" s="31"/>
      <c r="L92" s="32"/>
      <c r="M92" s="32">
        <v>22.222222222222221</v>
      </c>
      <c r="N92" s="32">
        <v>11.111111111111111</v>
      </c>
      <c r="O92" s="32">
        <v>11.111111111111111</v>
      </c>
      <c r="P92" s="32"/>
      <c r="Q92" s="32">
        <v>11.111111111111111</v>
      </c>
      <c r="R92" s="32"/>
      <c r="S92" s="32">
        <v>22.222222222222221</v>
      </c>
      <c r="T92" s="32"/>
      <c r="U92" s="32"/>
      <c r="V92" s="32"/>
      <c r="W92" s="32"/>
      <c r="X92" s="32"/>
      <c r="Y92" s="32"/>
      <c r="Z92" s="32"/>
      <c r="AA92" s="32"/>
      <c r="AB92" s="32"/>
      <c r="AC92" s="32"/>
      <c r="AD92" s="32"/>
      <c r="AE92" s="32"/>
      <c r="AF92" s="32"/>
      <c r="AG92" s="33"/>
    </row>
    <row r="93" spans="2:33">
      <c r="B93" s="28" t="s">
        <v>25</v>
      </c>
      <c r="C93" s="29">
        <v>40</v>
      </c>
      <c r="D93" s="30">
        <v>15</v>
      </c>
      <c r="E93" s="31">
        <v>2.5</v>
      </c>
      <c r="F93" s="31">
        <v>5</v>
      </c>
      <c r="G93" s="31">
        <v>2.5</v>
      </c>
      <c r="H93" s="31">
        <v>2.5</v>
      </c>
      <c r="I93" s="31">
        <v>7.5</v>
      </c>
      <c r="J93" s="31"/>
      <c r="K93" s="31"/>
      <c r="L93" s="32"/>
      <c r="M93" s="32">
        <v>10</v>
      </c>
      <c r="N93" s="32">
        <v>12.5</v>
      </c>
      <c r="O93" s="32">
        <v>5</v>
      </c>
      <c r="P93" s="32"/>
      <c r="Q93" s="32">
        <v>15</v>
      </c>
      <c r="R93" s="32"/>
      <c r="S93" s="32">
        <v>7.5</v>
      </c>
      <c r="T93" s="32"/>
      <c r="U93" s="32">
        <v>2.5</v>
      </c>
      <c r="V93" s="32"/>
      <c r="W93" s="32">
        <v>2.5</v>
      </c>
      <c r="X93" s="32"/>
      <c r="Y93" s="32"/>
      <c r="Z93" s="32"/>
      <c r="AA93" s="32"/>
      <c r="AB93" s="32">
        <v>2.5</v>
      </c>
      <c r="AC93" s="32"/>
      <c r="AD93" s="32">
        <v>2.5</v>
      </c>
      <c r="AE93" s="32"/>
      <c r="AF93" s="32">
        <v>5</v>
      </c>
      <c r="AG93" s="33"/>
    </row>
    <row r="94" spans="2:33">
      <c r="B94" s="28" t="s">
        <v>26</v>
      </c>
      <c r="C94" s="29">
        <v>5</v>
      </c>
      <c r="D94" s="30"/>
      <c r="E94" s="31"/>
      <c r="F94" s="31"/>
      <c r="G94" s="31"/>
      <c r="H94" s="31"/>
      <c r="I94" s="31"/>
      <c r="J94" s="31">
        <v>40</v>
      </c>
      <c r="K94" s="31"/>
      <c r="L94" s="32"/>
      <c r="M94" s="32"/>
      <c r="N94" s="32"/>
      <c r="O94" s="32">
        <v>20</v>
      </c>
      <c r="P94" s="32"/>
      <c r="Q94" s="32"/>
      <c r="R94" s="32"/>
      <c r="S94" s="32"/>
      <c r="T94" s="32"/>
      <c r="U94" s="32"/>
      <c r="V94" s="32"/>
      <c r="W94" s="32"/>
      <c r="X94" s="32"/>
      <c r="Y94" s="32"/>
      <c r="Z94" s="32"/>
      <c r="AA94" s="32"/>
      <c r="AB94" s="32"/>
      <c r="AC94" s="32"/>
      <c r="AD94" s="32"/>
      <c r="AE94" s="32"/>
      <c r="AF94" s="32"/>
      <c r="AG94" s="33">
        <v>40</v>
      </c>
    </row>
    <row r="95" spans="2:33">
      <c r="B95" s="28" t="s">
        <v>27</v>
      </c>
      <c r="C95" s="29">
        <v>13</v>
      </c>
      <c r="D95" s="30"/>
      <c r="E95" s="31"/>
      <c r="F95" s="31">
        <v>7.6923076923076925</v>
      </c>
      <c r="G95" s="31"/>
      <c r="H95" s="31"/>
      <c r="I95" s="31">
        <v>7.6923076923076925</v>
      </c>
      <c r="J95" s="31">
        <v>7.6923076923076925</v>
      </c>
      <c r="K95" s="31"/>
      <c r="L95" s="32"/>
      <c r="M95" s="32">
        <v>7.6923076923076925</v>
      </c>
      <c r="N95" s="32">
        <v>15.384615384615385</v>
      </c>
      <c r="O95" s="32"/>
      <c r="P95" s="32"/>
      <c r="Q95" s="32">
        <v>7.6923076923076925</v>
      </c>
      <c r="R95" s="32">
        <v>7.6923076923076925</v>
      </c>
      <c r="S95" s="32">
        <v>23.076923076923077</v>
      </c>
      <c r="T95" s="32"/>
      <c r="U95" s="32"/>
      <c r="V95" s="32"/>
      <c r="W95" s="32"/>
      <c r="X95" s="32"/>
      <c r="Y95" s="32"/>
      <c r="Z95" s="32"/>
      <c r="AA95" s="32"/>
      <c r="AB95" s="32">
        <v>15.384615384615385</v>
      </c>
      <c r="AC95" s="32"/>
      <c r="AD95" s="32"/>
      <c r="AE95" s="32"/>
      <c r="AF95" s="32"/>
      <c r="AG95" s="33"/>
    </row>
    <row r="96" spans="2:33">
      <c r="B96" s="28" t="s">
        <v>28</v>
      </c>
      <c r="C96" s="29">
        <v>13</v>
      </c>
      <c r="D96" s="30">
        <v>15.384615384615385</v>
      </c>
      <c r="E96" s="31"/>
      <c r="F96" s="31">
        <v>7.6923076923076925</v>
      </c>
      <c r="G96" s="31"/>
      <c r="H96" s="31"/>
      <c r="I96" s="31"/>
      <c r="J96" s="31"/>
      <c r="K96" s="31">
        <v>7.6923076923076925</v>
      </c>
      <c r="L96" s="32"/>
      <c r="M96" s="32"/>
      <c r="N96" s="32">
        <v>15.384615384615385</v>
      </c>
      <c r="O96" s="32">
        <v>15.384615384615385</v>
      </c>
      <c r="P96" s="32">
        <v>7.6923076923076925</v>
      </c>
      <c r="Q96" s="32">
        <v>7.6923076923076925</v>
      </c>
      <c r="R96" s="32"/>
      <c r="S96" s="32">
        <v>7.6923076923076925</v>
      </c>
      <c r="T96" s="32">
        <v>7.6923076923076925</v>
      </c>
      <c r="U96" s="32"/>
      <c r="V96" s="32"/>
      <c r="W96" s="32"/>
      <c r="X96" s="32"/>
      <c r="Y96" s="32">
        <v>7.6923076923076925</v>
      </c>
      <c r="Z96" s="32"/>
      <c r="AA96" s="32"/>
      <c r="AB96" s="32"/>
      <c r="AC96" s="32"/>
      <c r="AD96" s="32"/>
      <c r="AE96" s="32"/>
      <c r="AF96" s="32"/>
      <c r="AG96" s="33"/>
    </row>
    <row r="97" spans="2:33">
      <c r="B97" s="28" t="s">
        <v>29</v>
      </c>
      <c r="C97" s="29">
        <v>21</v>
      </c>
      <c r="D97" s="30">
        <v>4.7619047619047619</v>
      </c>
      <c r="E97" s="31"/>
      <c r="F97" s="31">
        <v>14.285714285714285</v>
      </c>
      <c r="G97" s="31"/>
      <c r="H97" s="31"/>
      <c r="I97" s="31">
        <v>4.7619047619047619</v>
      </c>
      <c r="J97" s="31"/>
      <c r="K97" s="31"/>
      <c r="L97" s="32"/>
      <c r="M97" s="32">
        <v>19.047619047619047</v>
      </c>
      <c r="N97" s="32">
        <v>4.7619047619047619</v>
      </c>
      <c r="O97" s="32">
        <v>4.7619047619047619</v>
      </c>
      <c r="P97" s="32"/>
      <c r="Q97" s="32">
        <v>9.5238095238095237</v>
      </c>
      <c r="R97" s="32">
        <v>14.285714285714285</v>
      </c>
      <c r="S97" s="32">
        <v>4.7619047619047619</v>
      </c>
      <c r="T97" s="32"/>
      <c r="U97" s="32"/>
      <c r="V97" s="32"/>
      <c r="W97" s="32">
        <v>4.7619047619047619</v>
      </c>
      <c r="X97" s="32"/>
      <c r="Y97" s="32"/>
      <c r="Z97" s="32"/>
      <c r="AA97" s="32"/>
      <c r="AB97" s="32">
        <v>4.7619047619047619</v>
      </c>
      <c r="AC97" s="32">
        <v>4.7619047619047619</v>
      </c>
      <c r="AD97" s="32"/>
      <c r="AE97" s="32"/>
      <c r="AF97" s="32">
        <v>4.7619047619047619</v>
      </c>
      <c r="AG97" s="33"/>
    </row>
    <row r="98" spans="2:33">
      <c r="B98" s="28" t="s">
        <v>30</v>
      </c>
      <c r="C98" s="29">
        <v>44</v>
      </c>
      <c r="D98" s="30">
        <v>4.5454545454545459</v>
      </c>
      <c r="E98" s="31">
        <v>4.5454545454545459</v>
      </c>
      <c r="F98" s="31">
        <v>4.5454545454545459</v>
      </c>
      <c r="G98" s="31">
        <v>6.8181818181818175</v>
      </c>
      <c r="H98" s="31">
        <v>2.2727272727272729</v>
      </c>
      <c r="I98" s="31"/>
      <c r="J98" s="31">
        <v>4.5454545454545459</v>
      </c>
      <c r="K98" s="31">
        <v>4.5454545454545459</v>
      </c>
      <c r="L98" s="32">
        <v>2.2727272727272729</v>
      </c>
      <c r="M98" s="32">
        <v>20.454545454545457</v>
      </c>
      <c r="N98" s="32">
        <v>6.8181818181818175</v>
      </c>
      <c r="O98" s="32">
        <v>9.0909090909090917</v>
      </c>
      <c r="P98" s="32"/>
      <c r="Q98" s="32">
        <v>9.0909090909090917</v>
      </c>
      <c r="R98" s="32"/>
      <c r="S98" s="32">
        <v>6.8181818181818175</v>
      </c>
      <c r="T98" s="32"/>
      <c r="U98" s="32">
        <v>2.2727272727272729</v>
      </c>
      <c r="V98" s="32"/>
      <c r="W98" s="32">
        <v>2.2727272727272729</v>
      </c>
      <c r="X98" s="32"/>
      <c r="Y98" s="32"/>
      <c r="Z98" s="32"/>
      <c r="AA98" s="32"/>
      <c r="AB98" s="32">
        <v>2.2727272727272729</v>
      </c>
      <c r="AC98" s="32">
        <v>4.5454545454545459</v>
      </c>
      <c r="AD98" s="32">
        <v>2.2727272727272729</v>
      </c>
      <c r="AE98" s="32"/>
      <c r="AF98" s="32"/>
      <c r="AG98" s="33"/>
    </row>
    <row r="99" spans="2:33">
      <c r="B99" s="28" t="s">
        <v>31</v>
      </c>
      <c r="C99" s="29">
        <v>34</v>
      </c>
      <c r="D99" s="30">
        <v>5.8823529411764701</v>
      </c>
      <c r="E99" s="31"/>
      <c r="F99" s="31">
        <v>5.8823529411764701</v>
      </c>
      <c r="G99" s="31">
        <v>2.9411764705882351</v>
      </c>
      <c r="H99" s="31">
        <v>8.8235294117647065</v>
      </c>
      <c r="I99" s="31"/>
      <c r="J99" s="31"/>
      <c r="K99" s="31"/>
      <c r="L99" s="32"/>
      <c r="M99" s="32">
        <v>11.76470588235294</v>
      </c>
      <c r="N99" s="32">
        <v>17.647058823529413</v>
      </c>
      <c r="O99" s="32">
        <v>2.9411764705882351</v>
      </c>
      <c r="P99" s="32"/>
      <c r="Q99" s="32">
        <v>11.76470588235294</v>
      </c>
      <c r="R99" s="32">
        <v>2.9411764705882351</v>
      </c>
      <c r="S99" s="32">
        <v>8.8235294117647065</v>
      </c>
      <c r="T99" s="32">
        <v>2.9411764705882351</v>
      </c>
      <c r="U99" s="32">
        <v>8.8235294117647065</v>
      </c>
      <c r="V99" s="32"/>
      <c r="W99" s="32"/>
      <c r="X99" s="32"/>
      <c r="Y99" s="32"/>
      <c r="Z99" s="32"/>
      <c r="AA99" s="32"/>
      <c r="AB99" s="32">
        <v>5.8823529411764701</v>
      </c>
      <c r="AC99" s="32"/>
      <c r="AD99" s="32"/>
      <c r="AE99" s="32"/>
      <c r="AF99" s="32">
        <v>2.9411764705882351</v>
      </c>
      <c r="AG99" s="33"/>
    </row>
    <row r="100" spans="2:33">
      <c r="B100" s="28" t="s">
        <v>32</v>
      </c>
      <c r="C100" s="29">
        <v>12</v>
      </c>
      <c r="D100" s="30">
        <v>8.3333333333333321</v>
      </c>
      <c r="E100" s="31">
        <v>8.3333333333333321</v>
      </c>
      <c r="F100" s="31">
        <v>8.3333333333333321</v>
      </c>
      <c r="G100" s="31"/>
      <c r="H100" s="31">
        <v>8.3333333333333321</v>
      </c>
      <c r="I100" s="31">
        <v>8.3333333333333321</v>
      </c>
      <c r="J100" s="31"/>
      <c r="K100" s="31">
        <v>8.3333333333333321</v>
      </c>
      <c r="L100" s="32"/>
      <c r="M100" s="32"/>
      <c r="N100" s="32">
        <v>16.666666666666664</v>
      </c>
      <c r="O100" s="32"/>
      <c r="P100" s="32"/>
      <c r="Q100" s="32">
        <v>8.3333333333333321</v>
      </c>
      <c r="R100" s="32">
        <v>8.3333333333333321</v>
      </c>
      <c r="S100" s="32"/>
      <c r="T100" s="32"/>
      <c r="U100" s="32"/>
      <c r="V100" s="32"/>
      <c r="W100" s="32">
        <v>8.3333333333333321</v>
      </c>
      <c r="X100" s="32"/>
      <c r="Y100" s="32"/>
      <c r="Z100" s="32"/>
      <c r="AA100" s="32"/>
      <c r="AB100" s="32"/>
      <c r="AC100" s="32"/>
      <c r="AD100" s="32"/>
      <c r="AE100" s="32"/>
      <c r="AF100" s="32">
        <v>8.3333333333333321</v>
      </c>
      <c r="AG100" s="33"/>
    </row>
    <row r="101" spans="2:33">
      <c r="B101" s="28" t="s">
        <v>33</v>
      </c>
      <c r="C101" s="29">
        <v>35</v>
      </c>
      <c r="D101" s="30">
        <v>5.7142857142857144</v>
      </c>
      <c r="E101" s="31">
        <v>5.7142857142857144</v>
      </c>
      <c r="F101" s="31">
        <v>2.8571428571428572</v>
      </c>
      <c r="G101" s="31">
        <v>5.7142857142857144</v>
      </c>
      <c r="H101" s="31"/>
      <c r="I101" s="31">
        <v>2.8571428571428572</v>
      </c>
      <c r="J101" s="31"/>
      <c r="K101" s="31"/>
      <c r="L101" s="32">
        <v>5.7142857142857144</v>
      </c>
      <c r="M101" s="32">
        <v>14.285714285714285</v>
      </c>
      <c r="N101" s="32">
        <v>8.5714285714285712</v>
      </c>
      <c r="O101" s="32">
        <v>14.285714285714285</v>
      </c>
      <c r="P101" s="32"/>
      <c r="Q101" s="32">
        <v>8.5714285714285712</v>
      </c>
      <c r="R101" s="32"/>
      <c r="S101" s="32">
        <v>20</v>
      </c>
      <c r="T101" s="32">
        <v>2.8571428571428572</v>
      </c>
      <c r="U101" s="32"/>
      <c r="V101" s="32"/>
      <c r="W101" s="32"/>
      <c r="X101" s="32"/>
      <c r="Y101" s="32">
        <v>2.8571428571428572</v>
      </c>
      <c r="Z101" s="32"/>
      <c r="AA101" s="32"/>
      <c r="AB101" s="32"/>
      <c r="AC101" s="32"/>
      <c r="AD101" s="32"/>
      <c r="AE101" s="32"/>
      <c r="AF101" s="32"/>
      <c r="AG101" s="33"/>
    </row>
    <row r="102" spans="2:33" ht="14.25" thickBot="1">
      <c r="B102" s="34" t="s">
        <v>34</v>
      </c>
      <c r="C102" s="35">
        <v>35</v>
      </c>
      <c r="D102" s="36"/>
      <c r="E102" s="37"/>
      <c r="F102" s="37">
        <v>2.8571428571428572</v>
      </c>
      <c r="G102" s="37">
        <v>2.8571428571428572</v>
      </c>
      <c r="H102" s="37">
        <v>2.8571428571428572</v>
      </c>
      <c r="I102" s="37"/>
      <c r="J102" s="37"/>
      <c r="K102" s="37"/>
      <c r="L102" s="38"/>
      <c r="M102" s="38">
        <v>11.428571428571429</v>
      </c>
      <c r="N102" s="38">
        <v>20</v>
      </c>
      <c r="O102" s="38"/>
      <c r="P102" s="38"/>
      <c r="Q102" s="38">
        <v>17.142857142857142</v>
      </c>
      <c r="R102" s="38"/>
      <c r="S102" s="38">
        <v>14.285714285714285</v>
      </c>
      <c r="T102" s="38">
        <v>2.8571428571428572</v>
      </c>
      <c r="U102" s="38">
        <v>8.5714285714285712</v>
      </c>
      <c r="V102" s="38"/>
      <c r="W102" s="38">
        <v>14.285714285714285</v>
      </c>
      <c r="X102" s="38"/>
      <c r="Y102" s="38"/>
      <c r="Z102" s="38"/>
      <c r="AA102" s="38"/>
      <c r="AB102" s="38">
        <v>2.8571428571428572</v>
      </c>
      <c r="AC102" s="38"/>
      <c r="AD102" s="38"/>
      <c r="AE102" s="38"/>
      <c r="AF102" s="38"/>
      <c r="AG102" s="39"/>
    </row>
    <row r="103" spans="2:33" ht="14.25" thickBot="1">
      <c r="B103" s="16" t="s">
        <v>35</v>
      </c>
      <c r="C103" s="17">
        <f>IF(SUM(C104:C112)=0,"",SUM(C104:C112))</f>
        <v>371</v>
      </c>
      <c r="D103" s="18">
        <f>IF(SUM(D104:D112)=0,"",SUMPRODUCT($C104:$C112, D104:D112)/$C103)</f>
        <v>1.0781671159029649</v>
      </c>
      <c r="E103" s="19">
        <f t="shared" ref="E103:AG103" si="10">IF(SUM(E104:E112)=0,"",SUMPRODUCT($C104:$C112, E104:E112)/$C103)</f>
        <v>0.26954177897574122</v>
      </c>
      <c r="F103" s="19">
        <f t="shared" si="10"/>
        <v>1.8867924528301887</v>
      </c>
      <c r="G103" s="19">
        <f t="shared" si="10"/>
        <v>1.6172506738544474</v>
      </c>
      <c r="H103" s="19">
        <f t="shared" si="10"/>
        <v>1.3477088948787062</v>
      </c>
      <c r="I103" s="19">
        <f t="shared" si="10"/>
        <v>1.3477088948787062</v>
      </c>
      <c r="J103" s="19">
        <f t="shared" si="10"/>
        <v>1.6172506738544474</v>
      </c>
      <c r="K103" s="19">
        <f t="shared" si="10"/>
        <v>0.80862533692722371</v>
      </c>
      <c r="L103" s="20">
        <f t="shared" si="10"/>
        <v>3.2345013477088949</v>
      </c>
      <c r="M103" s="20">
        <f t="shared" si="10"/>
        <v>6.1994609164420487</v>
      </c>
      <c r="N103" s="20">
        <f t="shared" si="10"/>
        <v>8.355795148247978</v>
      </c>
      <c r="O103" s="20">
        <f t="shared" si="10"/>
        <v>11.05121293800539</v>
      </c>
      <c r="P103" s="20">
        <f t="shared" si="10"/>
        <v>4.0431266846361185</v>
      </c>
      <c r="Q103" s="20">
        <f t="shared" si="10"/>
        <v>12.398921832884097</v>
      </c>
      <c r="R103" s="20">
        <f t="shared" si="10"/>
        <v>4.3126684636118595</v>
      </c>
      <c r="S103" s="20">
        <f t="shared" si="10"/>
        <v>10.242587601078167</v>
      </c>
      <c r="T103" s="20">
        <f t="shared" si="10"/>
        <v>0.80862533692722371</v>
      </c>
      <c r="U103" s="20">
        <f t="shared" si="10"/>
        <v>8.625336927223719</v>
      </c>
      <c r="V103" s="20">
        <f t="shared" si="10"/>
        <v>0.26954177897574122</v>
      </c>
      <c r="W103" s="20">
        <f t="shared" si="10"/>
        <v>5.3908355795148246</v>
      </c>
      <c r="X103" s="20" t="str">
        <f t="shared" si="10"/>
        <v/>
      </c>
      <c r="Y103" s="20">
        <f t="shared" si="10"/>
        <v>1.0781671159029649</v>
      </c>
      <c r="Z103" s="20">
        <f t="shared" si="10"/>
        <v>0.53908355795148244</v>
      </c>
      <c r="AA103" s="20" t="str">
        <f t="shared" si="10"/>
        <v/>
      </c>
      <c r="AB103" s="20">
        <f t="shared" si="10"/>
        <v>8.625336927223719</v>
      </c>
      <c r="AC103" s="20">
        <f t="shared" si="10"/>
        <v>1.6172506738544474</v>
      </c>
      <c r="AD103" s="20" t="str">
        <f t="shared" si="10"/>
        <v/>
      </c>
      <c r="AE103" s="20" t="str">
        <f t="shared" si="10"/>
        <v/>
      </c>
      <c r="AF103" s="20">
        <f t="shared" si="10"/>
        <v>2.6954177897574123</v>
      </c>
      <c r="AG103" s="21">
        <f t="shared" si="10"/>
        <v>0.53908355795148244</v>
      </c>
    </row>
    <row r="104" spans="2:33">
      <c r="B104" s="22" t="s">
        <v>36</v>
      </c>
      <c r="C104" s="23">
        <v>35</v>
      </c>
      <c r="D104" s="24"/>
      <c r="E104" s="25"/>
      <c r="F104" s="25">
        <v>2.8571428571428572</v>
      </c>
      <c r="G104" s="25"/>
      <c r="H104" s="25"/>
      <c r="I104" s="25">
        <v>8.5714285714285712</v>
      </c>
      <c r="J104" s="25">
        <v>8.5714285714285712</v>
      </c>
      <c r="K104" s="25"/>
      <c r="L104" s="26">
        <v>2.8571428571428572</v>
      </c>
      <c r="M104" s="26">
        <v>2.8571428571428572</v>
      </c>
      <c r="N104" s="26">
        <v>2.8571428571428572</v>
      </c>
      <c r="O104" s="26">
        <v>8.5714285714285712</v>
      </c>
      <c r="P104" s="26"/>
      <c r="Q104" s="26">
        <v>20</v>
      </c>
      <c r="R104" s="26">
        <v>11.428571428571429</v>
      </c>
      <c r="S104" s="26"/>
      <c r="T104" s="26"/>
      <c r="U104" s="26">
        <v>8.5714285714285712</v>
      </c>
      <c r="V104" s="26"/>
      <c r="W104" s="26">
        <v>11.428571428571429</v>
      </c>
      <c r="X104" s="26"/>
      <c r="Y104" s="26">
        <v>5.7142857142857144</v>
      </c>
      <c r="Z104" s="26"/>
      <c r="AA104" s="26"/>
      <c r="AB104" s="26">
        <v>5.7142857142857144</v>
      </c>
      <c r="AC104" s="26"/>
      <c r="AD104" s="26"/>
      <c r="AE104" s="26"/>
      <c r="AF104" s="26"/>
      <c r="AG104" s="27"/>
    </row>
    <row r="105" spans="2:33">
      <c r="B105" s="28" t="s">
        <v>37</v>
      </c>
      <c r="C105" s="29">
        <v>44</v>
      </c>
      <c r="D105" s="30"/>
      <c r="E105" s="31"/>
      <c r="F105" s="31"/>
      <c r="G105" s="31"/>
      <c r="H105" s="31">
        <v>2.2727272727272729</v>
      </c>
      <c r="I105" s="31"/>
      <c r="J105" s="31">
        <v>2.2727272727272729</v>
      </c>
      <c r="K105" s="31"/>
      <c r="L105" s="32">
        <v>2.2727272727272729</v>
      </c>
      <c r="M105" s="32">
        <v>2.2727272727272729</v>
      </c>
      <c r="N105" s="32">
        <v>6.8181818181818175</v>
      </c>
      <c r="O105" s="32">
        <v>9.0909090909090917</v>
      </c>
      <c r="P105" s="32">
        <v>4.5454545454545459</v>
      </c>
      <c r="Q105" s="32">
        <v>13.636363636363635</v>
      </c>
      <c r="R105" s="32">
        <v>6.8181818181818175</v>
      </c>
      <c r="S105" s="32">
        <v>18.181818181818183</v>
      </c>
      <c r="T105" s="32">
        <v>4.5454545454545459</v>
      </c>
      <c r="U105" s="32">
        <v>20.454545454545457</v>
      </c>
      <c r="V105" s="32"/>
      <c r="W105" s="32"/>
      <c r="X105" s="32"/>
      <c r="Y105" s="32"/>
      <c r="Z105" s="32"/>
      <c r="AA105" s="32"/>
      <c r="AB105" s="32">
        <v>2.2727272727272729</v>
      </c>
      <c r="AC105" s="32">
        <v>2.2727272727272729</v>
      </c>
      <c r="AD105" s="32"/>
      <c r="AE105" s="32"/>
      <c r="AF105" s="32">
        <v>2.2727272727272729</v>
      </c>
      <c r="AG105" s="33"/>
    </row>
    <row r="106" spans="2:33">
      <c r="B106" s="28" t="s">
        <v>38</v>
      </c>
      <c r="C106" s="29">
        <v>49</v>
      </c>
      <c r="D106" s="30"/>
      <c r="E106" s="31"/>
      <c r="F106" s="31"/>
      <c r="G106" s="31"/>
      <c r="H106" s="31"/>
      <c r="I106" s="31"/>
      <c r="J106" s="31"/>
      <c r="K106" s="31"/>
      <c r="L106" s="32">
        <v>8.1632653061224492</v>
      </c>
      <c r="M106" s="32">
        <v>16.326530612244898</v>
      </c>
      <c r="N106" s="32">
        <v>6.1224489795918364</v>
      </c>
      <c r="O106" s="32">
        <v>20.408163265306122</v>
      </c>
      <c r="P106" s="32">
        <v>14.285714285714285</v>
      </c>
      <c r="Q106" s="32">
        <v>10.204081632653061</v>
      </c>
      <c r="R106" s="32">
        <v>2.0408163265306123</v>
      </c>
      <c r="S106" s="32">
        <v>2.0408163265306123</v>
      </c>
      <c r="T106" s="32"/>
      <c r="U106" s="32">
        <v>4.0816326530612246</v>
      </c>
      <c r="V106" s="32"/>
      <c r="W106" s="32">
        <v>2.0408163265306123</v>
      </c>
      <c r="X106" s="32"/>
      <c r="Y106" s="32"/>
      <c r="Z106" s="32"/>
      <c r="AA106" s="32"/>
      <c r="AB106" s="32">
        <v>8.1632653061224492</v>
      </c>
      <c r="AC106" s="32">
        <v>2.0408163265306123</v>
      </c>
      <c r="AD106" s="32"/>
      <c r="AE106" s="32"/>
      <c r="AF106" s="32">
        <v>4.0816326530612246</v>
      </c>
      <c r="AG106" s="33"/>
    </row>
    <row r="107" spans="2:33">
      <c r="B107" s="28" t="s">
        <v>39</v>
      </c>
      <c r="C107" s="29">
        <v>90</v>
      </c>
      <c r="D107" s="30">
        <v>1.1111111111111112</v>
      </c>
      <c r="E107" s="31"/>
      <c r="F107" s="31">
        <v>2.2222222222222223</v>
      </c>
      <c r="G107" s="31">
        <v>2.2222222222222223</v>
      </c>
      <c r="H107" s="31">
        <v>2.2222222222222223</v>
      </c>
      <c r="I107" s="31">
        <v>1.1111111111111112</v>
      </c>
      <c r="J107" s="31">
        <v>1.1111111111111112</v>
      </c>
      <c r="K107" s="31">
        <v>1.1111111111111112</v>
      </c>
      <c r="L107" s="32">
        <v>2.2222222222222223</v>
      </c>
      <c r="M107" s="32">
        <v>6.666666666666667</v>
      </c>
      <c r="N107" s="32">
        <v>11.111111111111111</v>
      </c>
      <c r="O107" s="32">
        <v>7.7777777777777777</v>
      </c>
      <c r="P107" s="32">
        <v>1.1111111111111112</v>
      </c>
      <c r="Q107" s="32">
        <v>14.444444444444443</v>
      </c>
      <c r="R107" s="32">
        <v>6.666666666666667</v>
      </c>
      <c r="S107" s="32">
        <v>10</v>
      </c>
      <c r="T107" s="32">
        <v>1.1111111111111112</v>
      </c>
      <c r="U107" s="32">
        <v>7.7777777777777777</v>
      </c>
      <c r="V107" s="32"/>
      <c r="W107" s="32">
        <v>2.2222222222222223</v>
      </c>
      <c r="X107" s="32"/>
      <c r="Y107" s="32"/>
      <c r="Z107" s="32">
        <v>1.1111111111111112</v>
      </c>
      <c r="AA107" s="32"/>
      <c r="AB107" s="32">
        <v>11.111111111111111</v>
      </c>
      <c r="AC107" s="32"/>
      <c r="AD107" s="32"/>
      <c r="AE107" s="32"/>
      <c r="AF107" s="32">
        <v>4.4444444444444446</v>
      </c>
      <c r="AG107" s="33">
        <v>1.1111111111111112</v>
      </c>
    </row>
    <row r="108" spans="2:33">
      <c r="B108" s="28" t="s">
        <v>40</v>
      </c>
      <c r="C108" s="29">
        <v>77</v>
      </c>
      <c r="D108" s="30"/>
      <c r="E108" s="31">
        <v>1.2987012987012987</v>
      </c>
      <c r="F108" s="31">
        <v>3.8961038961038961</v>
      </c>
      <c r="G108" s="31">
        <v>2.5974025974025974</v>
      </c>
      <c r="H108" s="31">
        <v>2.5974025974025974</v>
      </c>
      <c r="I108" s="31"/>
      <c r="J108" s="31">
        <v>1.2987012987012987</v>
      </c>
      <c r="K108" s="31"/>
      <c r="L108" s="32">
        <v>1.2987012987012987</v>
      </c>
      <c r="M108" s="32">
        <v>6.4935064935064926</v>
      </c>
      <c r="N108" s="32">
        <v>9.0909090909090917</v>
      </c>
      <c r="O108" s="32">
        <v>12.987012987012985</v>
      </c>
      <c r="P108" s="32">
        <v>5.1948051948051948</v>
      </c>
      <c r="Q108" s="32">
        <v>10.38961038961039</v>
      </c>
      <c r="R108" s="32">
        <v>1.2987012987012987</v>
      </c>
      <c r="S108" s="32">
        <v>11.688311688311687</v>
      </c>
      <c r="T108" s="32"/>
      <c r="U108" s="32">
        <v>2.5974025974025974</v>
      </c>
      <c r="V108" s="32"/>
      <c r="W108" s="32">
        <v>10.38961038961039</v>
      </c>
      <c r="X108" s="32"/>
      <c r="Y108" s="32"/>
      <c r="Z108" s="32">
        <v>1.2987012987012987</v>
      </c>
      <c r="AA108" s="32"/>
      <c r="AB108" s="32">
        <v>11.688311688311687</v>
      </c>
      <c r="AC108" s="32">
        <v>2.5974025974025974</v>
      </c>
      <c r="AD108" s="32"/>
      <c r="AE108" s="32"/>
      <c r="AF108" s="32">
        <v>1.2987012987012987</v>
      </c>
      <c r="AG108" s="33"/>
    </row>
    <row r="109" spans="2:33">
      <c r="B109" s="28" t="s">
        <v>41</v>
      </c>
      <c r="C109" s="29">
        <v>23</v>
      </c>
      <c r="D109" s="30"/>
      <c r="E109" s="31"/>
      <c r="F109" s="31"/>
      <c r="G109" s="31"/>
      <c r="H109" s="31"/>
      <c r="I109" s="31"/>
      <c r="J109" s="31"/>
      <c r="K109" s="31">
        <v>4.3478260869565215</v>
      </c>
      <c r="L109" s="32"/>
      <c r="M109" s="32"/>
      <c r="N109" s="32">
        <v>17.391304347826086</v>
      </c>
      <c r="O109" s="32">
        <v>8.695652173913043</v>
      </c>
      <c r="P109" s="32">
        <v>4.3478260869565215</v>
      </c>
      <c r="Q109" s="32">
        <v>8.695652173913043</v>
      </c>
      <c r="R109" s="32"/>
      <c r="S109" s="32">
        <v>21.739130434782609</v>
      </c>
      <c r="T109" s="32"/>
      <c r="U109" s="32">
        <v>8.695652173913043</v>
      </c>
      <c r="V109" s="32"/>
      <c r="W109" s="32">
        <v>4.3478260869565215</v>
      </c>
      <c r="X109" s="32"/>
      <c r="Y109" s="32"/>
      <c r="Z109" s="32"/>
      <c r="AA109" s="32"/>
      <c r="AB109" s="32">
        <v>8.695652173913043</v>
      </c>
      <c r="AC109" s="32">
        <v>8.695652173913043</v>
      </c>
      <c r="AD109" s="32"/>
      <c r="AE109" s="32"/>
      <c r="AF109" s="32">
        <v>4.3478260869565215</v>
      </c>
      <c r="AG109" s="33"/>
    </row>
    <row r="110" spans="2:33">
      <c r="B110" s="28" t="s">
        <v>42</v>
      </c>
      <c r="C110" s="29">
        <v>8</v>
      </c>
      <c r="D110" s="30">
        <v>25</v>
      </c>
      <c r="E110" s="31"/>
      <c r="F110" s="31"/>
      <c r="G110" s="31"/>
      <c r="H110" s="31"/>
      <c r="I110" s="31"/>
      <c r="J110" s="31"/>
      <c r="K110" s="31"/>
      <c r="L110" s="32"/>
      <c r="M110" s="32"/>
      <c r="N110" s="32"/>
      <c r="O110" s="32"/>
      <c r="P110" s="32"/>
      <c r="Q110" s="32">
        <v>12.5</v>
      </c>
      <c r="R110" s="32">
        <v>12.5</v>
      </c>
      <c r="S110" s="32">
        <v>12.5</v>
      </c>
      <c r="T110" s="32"/>
      <c r="U110" s="32"/>
      <c r="V110" s="32"/>
      <c r="W110" s="32">
        <v>25</v>
      </c>
      <c r="X110" s="32"/>
      <c r="Y110" s="32"/>
      <c r="Z110" s="32"/>
      <c r="AA110" s="32"/>
      <c r="AB110" s="32">
        <v>12.5</v>
      </c>
      <c r="AC110" s="32"/>
      <c r="AD110" s="32"/>
      <c r="AE110" s="32"/>
      <c r="AF110" s="32"/>
      <c r="AG110" s="33"/>
    </row>
    <row r="111" spans="2:33">
      <c r="B111" s="28" t="s">
        <v>43</v>
      </c>
      <c r="C111" s="29">
        <v>40</v>
      </c>
      <c r="D111" s="30">
        <v>2.5</v>
      </c>
      <c r="E111" s="31"/>
      <c r="F111" s="31">
        <v>2.5</v>
      </c>
      <c r="G111" s="31">
        <v>5</v>
      </c>
      <c r="H111" s="31"/>
      <c r="I111" s="31">
        <v>2.5</v>
      </c>
      <c r="J111" s="31"/>
      <c r="K111" s="31">
        <v>2.5</v>
      </c>
      <c r="L111" s="32">
        <v>2.5</v>
      </c>
      <c r="M111" s="32">
        <v>5</v>
      </c>
      <c r="N111" s="32">
        <v>7.5</v>
      </c>
      <c r="O111" s="32">
        <v>12.5</v>
      </c>
      <c r="P111" s="32"/>
      <c r="Q111" s="32">
        <v>10</v>
      </c>
      <c r="R111" s="32"/>
      <c r="S111" s="32">
        <v>12.5</v>
      </c>
      <c r="T111" s="32"/>
      <c r="U111" s="32">
        <v>15</v>
      </c>
      <c r="V111" s="32">
        <v>2.5</v>
      </c>
      <c r="W111" s="32">
        <v>5</v>
      </c>
      <c r="X111" s="32"/>
      <c r="Y111" s="32"/>
      <c r="Z111" s="32"/>
      <c r="AA111" s="32"/>
      <c r="AB111" s="32">
        <v>7.5</v>
      </c>
      <c r="AC111" s="32"/>
      <c r="AD111" s="32"/>
      <c r="AE111" s="32"/>
      <c r="AF111" s="32">
        <v>2.5</v>
      </c>
      <c r="AG111" s="33">
        <v>2.5</v>
      </c>
    </row>
    <row r="112" spans="2:33" ht="14.25" thickBot="1">
      <c r="B112" s="34" t="s">
        <v>44</v>
      </c>
      <c r="C112" s="35">
        <v>5</v>
      </c>
      <c r="D112" s="36"/>
      <c r="E112" s="37"/>
      <c r="F112" s="37"/>
      <c r="G112" s="37"/>
      <c r="H112" s="37"/>
      <c r="I112" s="37"/>
      <c r="J112" s="37"/>
      <c r="K112" s="37"/>
      <c r="L112" s="38">
        <v>40</v>
      </c>
      <c r="M112" s="38"/>
      <c r="N112" s="38"/>
      <c r="O112" s="38"/>
      <c r="P112" s="38"/>
      <c r="Q112" s="38"/>
      <c r="R112" s="38"/>
      <c r="S112" s="38"/>
      <c r="T112" s="38"/>
      <c r="U112" s="38">
        <v>20</v>
      </c>
      <c r="V112" s="38"/>
      <c r="W112" s="38"/>
      <c r="X112" s="38"/>
      <c r="Y112" s="38">
        <v>40</v>
      </c>
      <c r="Z112" s="38"/>
      <c r="AA112" s="38"/>
      <c r="AB112" s="38"/>
      <c r="AC112" s="38"/>
      <c r="AD112" s="38"/>
      <c r="AE112" s="38"/>
      <c r="AF112" s="38"/>
      <c r="AG112" s="39"/>
    </row>
    <row r="113" spans="2:33" ht="14.25" thickBot="1">
      <c r="B113" s="16" t="s">
        <v>45</v>
      </c>
      <c r="C113" s="17">
        <f>IF(SUM(C104:C112,C90:C102)=0,"",SUM(C104:C112,C90:C102))</f>
        <v>662</v>
      </c>
      <c r="D113" s="18">
        <f>IF(SUM(D104:D112,D90:D102)=0,"",(SUMPRODUCT($C90:$C102, D90:D102)+SUMPRODUCT($C104:$C112, D104:D112))/$C113)</f>
        <v>3.6253776435045317</v>
      </c>
      <c r="E113" s="19">
        <f t="shared" ref="E113:AG113" si="11">IF(SUM(E104:E112,E90:E102)=0,"",(SUMPRODUCT($C90:$C102, E90:E102)+SUMPRODUCT($C104:$C112, E104:E112))/$C113)</f>
        <v>1.0574018126888218</v>
      </c>
      <c r="F113" s="19">
        <f t="shared" si="11"/>
        <v>3.3232628398791539</v>
      </c>
      <c r="G113" s="19">
        <f t="shared" si="11"/>
        <v>2.1148036253776437</v>
      </c>
      <c r="H113" s="19">
        <f t="shared" si="11"/>
        <v>1.8126888217522659</v>
      </c>
      <c r="I113" s="19">
        <f t="shared" si="11"/>
        <v>2.1148036253776437</v>
      </c>
      <c r="J113" s="19">
        <f t="shared" si="11"/>
        <v>1.8126888217522659</v>
      </c>
      <c r="K113" s="19">
        <f t="shared" si="11"/>
        <v>1.0574018126888218</v>
      </c>
      <c r="L113" s="20">
        <f t="shared" si="11"/>
        <v>2.2658610271903323</v>
      </c>
      <c r="M113" s="20">
        <f t="shared" si="11"/>
        <v>9.2145015105740189</v>
      </c>
      <c r="N113" s="20">
        <f t="shared" si="11"/>
        <v>9.8187311178247736</v>
      </c>
      <c r="O113" s="20">
        <f t="shared" si="11"/>
        <v>8.9123867069486398</v>
      </c>
      <c r="P113" s="20">
        <f t="shared" si="11"/>
        <v>2.416918429003021</v>
      </c>
      <c r="Q113" s="20">
        <f t="shared" si="11"/>
        <v>11.782477341389727</v>
      </c>
      <c r="R113" s="20">
        <f t="shared" si="11"/>
        <v>3.7764350453172204</v>
      </c>
      <c r="S113" s="20">
        <f t="shared" si="11"/>
        <v>10.271903323262841</v>
      </c>
      <c r="T113" s="20">
        <f t="shared" si="11"/>
        <v>1.0574018126888218</v>
      </c>
      <c r="U113" s="20">
        <f t="shared" si="11"/>
        <v>6.3444108761329305</v>
      </c>
      <c r="V113" s="20">
        <f t="shared" si="11"/>
        <v>0.15105740181268881</v>
      </c>
      <c r="W113" s="20">
        <f t="shared" si="11"/>
        <v>4.833836858006042</v>
      </c>
      <c r="X113" s="20" t="str">
        <f t="shared" si="11"/>
        <v/>
      </c>
      <c r="Y113" s="20">
        <f t="shared" si="11"/>
        <v>1.0574018126888218</v>
      </c>
      <c r="Z113" s="20">
        <f t="shared" si="11"/>
        <v>0.30211480362537763</v>
      </c>
      <c r="AA113" s="20" t="str">
        <f t="shared" si="11"/>
        <v/>
      </c>
      <c r="AB113" s="20">
        <f t="shared" si="11"/>
        <v>6.3444108761329305</v>
      </c>
      <c r="AC113" s="20">
        <f t="shared" si="11"/>
        <v>1.3595166163141994</v>
      </c>
      <c r="AD113" s="20">
        <f t="shared" si="11"/>
        <v>0.30211480362537763</v>
      </c>
      <c r="AE113" s="20" t="str">
        <f t="shared" si="11"/>
        <v/>
      </c>
      <c r="AF113" s="20">
        <f t="shared" si="11"/>
        <v>2.2658610271903323</v>
      </c>
      <c r="AG113" s="21">
        <f t="shared" si="11"/>
        <v>0.60422960725075525</v>
      </c>
    </row>
    <row r="114" spans="2:33" ht="14.25" thickBot="1"/>
    <row r="115" spans="2:33" ht="41.25" thickBot="1">
      <c r="B115" s="10" t="s">
        <v>49</v>
      </c>
      <c r="C115" s="11" t="s">
        <v>19</v>
      </c>
      <c r="D115" s="12" t="s">
        <v>52</v>
      </c>
      <c r="E115" s="13" t="s">
        <v>53</v>
      </c>
      <c r="F115" s="13" t="s">
        <v>54</v>
      </c>
      <c r="G115" s="13" t="s">
        <v>55</v>
      </c>
      <c r="H115" s="13" t="s">
        <v>56</v>
      </c>
      <c r="I115" s="13" t="s">
        <v>57</v>
      </c>
      <c r="J115" s="13" t="s">
        <v>58</v>
      </c>
      <c r="K115" s="13" t="s">
        <v>59</v>
      </c>
      <c r="L115" s="14" t="s">
        <v>60</v>
      </c>
      <c r="M115" s="14" t="s">
        <v>61</v>
      </c>
      <c r="N115" s="14" t="s">
        <v>62</v>
      </c>
      <c r="O115" s="14" t="s">
        <v>63</v>
      </c>
      <c r="P115" s="14" t="s">
        <v>64</v>
      </c>
      <c r="Q115" s="14" t="s">
        <v>65</v>
      </c>
      <c r="R115" s="14" t="s">
        <v>66</v>
      </c>
      <c r="S115" s="14" t="s">
        <v>67</v>
      </c>
      <c r="T115" s="14" t="s">
        <v>68</v>
      </c>
      <c r="U115" s="14" t="s">
        <v>69</v>
      </c>
      <c r="V115" s="14" t="s">
        <v>70</v>
      </c>
      <c r="W115" s="14" t="s">
        <v>71</v>
      </c>
      <c r="X115" s="14" t="s">
        <v>72</v>
      </c>
      <c r="Y115" s="14" t="s">
        <v>73</v>
      </c>
      <c r="Z115" s="14" t="s">
        <v>74</v>
      </c>
      <c r="AA115" s="14" t="s">
        <v>75</v>
      </c>
      <c r="AB115" s="14" t="s">
        <v>76</v>
      </c>
      <c r="AC115" s="14" t="s">
        <v>77</v>
      </c>
      <c r="AD115" s="14" t="s">
        <v>78</v>
      </c>
      <c r="AE115" s="14" t="s">
        <v>79</v>
      </c>
      <c r="AF115" s="14" t="s">
        <v>80</v>
      </c>
      <c r="AG115" s="15" t="s">
        <v>81</v>
      </c>
    </row>
    <row r="116" spans="2:33" ht="14.25" thickBot="1">
      <c r="B116" s="16" t="s">
        <v>21</v>
      </c>
      <c r="C116" s="17">
        <f>IF(SUM(C117:C129)=0,"",SUM(C117:C129))</f>
        <v>249</v>
      </c>
      <c r="D116" s="18">
        <f>IF(SUM(D117:D129)=0,"",SUMPRODUCT($C117:$C129, D117:D129)/$C116)</f>
        <v>5.2208835341365463</v>
      </c>
      <c r="E116" s="19">
        <f t="shared" ref="E116:AG116" si="12">IF(SUM(E117:E129)=0,"",SUMPRODUCT($C117:$C129, E117:E129)/$C116)</f>
        <v>3.2128514056224899</v>
      </c>
      <c r="F116" s="19">
        <f t="shared" si="12"/>
        <v>6.024096385542169</v>
      </c>
      <c r="G116" s="19">
        <f t="shared" si="12"/>
        <v>2.4096385542168677</v>
      </c>
      <c r="H116" s="19">
        <f t="shared" si="12"/>
        <v>4.0160642570281126</v>
      </c>
      <c r="I116" s="19">
        <f t="shared" si="12"/>
        <v>2.4096385542168677</v>
      </c>
      <c r="J116" s="19">
        <f t="shared" si="12"/>
        <v>2.8112449799196786</v>
      </c>
      <c r="K116" s="19">
        <f t="shared" si="12"/>
        <v>2.4096385542168677</v>
      </c>
      <c r="L116" s="20">
        <f t="shared" si="12"/>
        <v>1.2048192771084338</v>
      </c>
      <c r="M116" s="20">
        <f t="shared" si="12"/>
        <v>6.024096385542169</v>
      </c>
      <c r="N116" s="20">
        <f t="shared" si="12"/>
        <v>8.4337349397590362</v>
      </c>
      <c r="O116" s="20">
        <f t="shared" si="12"/>
        <v>7.6305220883534135</v>
      </c>
      <c r="P116" s="20">
        <f t="shared" si="12"/>
        <v>1.606425702811245</v>
      </c>
      <c r="Q116" s="20">
        <f t="shared" si="12"/>
        <v>11.244979919678714</v>
      </c>
      <c r="R116" s="20">
        <f t="shared" si="12"/>
        <v>3.2128514056224899</v>
      </c>
      <c r="S116" s="20">
        <f t="shared" si="12"/>
        <v>10.843373493975903</v>
      </c>
      <c r="T116" s="20">
        <f t="shared" si="12"/>
        <v>1.606425702811245</v>
      </c>
      <c r="U116" s="20">
        <f t="shared" si="12"/>
        <v>4.0160642570281126</v>
      </c>
      <c r="V116" s="20" t="str">
        <f t="shared" si="12"/>
        <v/>
      </c>
      <c r="W116" s="20">
        <f t="shared" si="12"/>
        <v>2.4096385542168677</v>
      </c>
      <c r="X116" s="20" t="str">
        <f t="shared" si="12"/>
        <v/>
      </c>
      <c r="Y116" s="20" t="str">
        <f t="shared" si="12"/>
        <v/>
      </c>
      <c r="Z116" s="20" t="str">
        <f t="shared" si="12"/>
        <v/>
      </c>
      <c r="AA116" s="20">
        <f t="shared" si="12"/>
        <v>0.40160642570281124</v>
      </c>
      <c r="AB116" s="20">
        <f t="shared" si="12"/>
        <v>6.024096385542169</v>
      </c>
      <c r="AC116" s="20">
        <f t="shared" si="12"/>
        <v>1.606425702811245</v>
      </c>
      <c r="AD116" s="20">
        <f t="shared" si="12"/>
        <v>0.40160642570281124</v>
      </c>
      <c r="AE116" s="20" t="str">
        <f t="shared" si="12"/>
        <v/>
      </c>
      <c r="AF116" s="20">
        <f t="shared" si="12"/>
        <v>4.4176706827309236</v>
      </c>
      <c r="AG116" s="21">
        <f t="shared" si="12"/>
        <v>0.40160642570281124</v>
      </c>
    </row>
    <row r="117" spans="2:33">
      <c r="B117" s="22" t="s">
        <v>22</v>
      </c>
      <c r="C117" s="23">
        <v>16</v>
      </c>
      <c r="D117" s="24">
        <v>6.25</v>
      </c>
      <c r="E117" s="25">
        <v>6.25</v>
      </c>
      <c r="F117" s="25"/>
      <c r="G117" s="25"/>
      <c r="H117" s="25"/>
      <c r="I117" s="25"/>
      <c r="J117" s="25">
        <v>6.25</v>
      </c>
      <c r="K117" s="25"/>
      <c r="L117" s="26">
        <v>6.25</v>
      </c>
      <c r="M117" s="26"/>
      <c r="N117" s="26">
        <v>12.5</v>
      </c>
      <c r="O117" s="26">
        <v>6.25</v>
      </c>
      <c r="P117" s="26"/>
      <c r="Q117" s="26">
        <v>18.75</v>
      </c>
      <c r="R117" s="26"/>
      <c r="S117" s="26">
        <v>6.25</v>
      </c>
      <c r="T117" s="26">
        <v>6.25</v>
      </c>
      <c r="U117" s="26"/>
      <c r="V117" s="26"/>
      <c r="W117" s="26">
        <v>6.25</v>
      </c>
      <c r="X117" s="26"/>
      <c r="Y117" s="26"/>
      <c r="Z117" s="26"/>
      <c r="AA117" s="26">
        <v>6.25</v>
      </c>
      <c r="AB117" s="26">
        <v>6.25</v>
      </c>
      <c r="AC117" s="26"/>
      <c r="AD117" s="26"/>
      <c r="AE117" s="26"/>
      <c r="AF117" s="26">
        <v>6.25</v>
      </c>
      <c r="AG117" s="27"/>
    </row>
    <row r="118" spans="2:33">
      <c r="B118" s="28" t="s">
        <v>23</v>
      </c>
      <c r="C118" s="29">
        <v>8</v>
      </c>
      <c r="D118" s="30"/>
      <c r="E118" s="31"/>
      <c r="F118" s="31"/>
      <c r="G118" s="31"/>
      <c r="H118" s="31"/>
      <c r="I118" s="31"/>
      <c r="J118" s="31">
        <v>25</v>
      </c>
      <c r="K118" s="31"/>
      <c r="L118" s="32"/>
      <c r="M118" s="32"/>
      <c r="N118" s="32">
        <v>12.5</v>
      </c>
      <c r="O118" s="32"/>
      <c r="P118" s="32"/>
      <c r="Q118" s="32">
        <v>12.5</v>
      </c>
      <c r="R118" s="32"/>
      <c r="S118" s="32">
        <v>25</v>
      </c>
      <c r="T118" s="32"/>
      <c r="U118" s="32"/>
      <c r="V118" s="32"/>
      <c r="W118" s="32"/>
      <c r="X118" s="32"/>
      <c r="Y118" s="32"/>
      <c r="Z118" s="32"/>
      <c r="AA118" s="32"/>
      <c r="AB118" s="32">
        <v>12.5</v>
      </c>
      <c r="AC118" s="32"/>
      <c r="AD118" s="32"/>
      <c r="AE118" s="32"/>
      <c r="AF118" s="32"/>
      <c r="AG118" s="33">
        <v>12.5</v>
      </c>
    </row>
    <row r="119" spans="2:33">
      <c r="B119" s="28" t="s">
        <v>24</v>
      </c>
      <c r="C119" s="29">
        <v>9</v>
      </c>
      <c r="D119" s="30"/>
      <c r="E119" s="31"/>
      <c r="F119" s="31"/>
      <c r="G119" s="31"/>
      <c r="H119" s="31"/>
      <c r="I119" s="31">
        <v>11.111111111111111</v>
      </c>
      <c r="J119" s="31"/>
      <c r="K119" s="31">
        <v>11.111111111111111</v>
      </c>
      <c r="L119" s="32"/>
      <c r="M119" s="32"/>
      <c r="N119" s="32"/>
      <c r="O119" s="32">
        <v>11.111111111111111</v>
      </c>
      <c r="P119" s="32"/>
      <c r="Q119" s="32">
        <v>11.111111111111111</v>
      </c>
      <c r="R119" s="32"/>
      <c r="S119" s="32"/>
      <c r="T119" s="32"/>
      <c r="U119" s="32">
        <v>22.222222222222221</v>
      </c>
      <c r="V119" s="32"/>
      <c r="W119" s="32"/>
      <c r="X119" s="32"/>
      <c r="Y119" s="32"/>
      <c r="Z119" s="32"/>
      <c r="AA119" s="32"/>
      <c r="AB119" s="32">
        <v>22.222222222222221</v>
      </c>
      <c r="AC119" s="32">
        <v>11.111111111111111</v>
      </c>
      <c r="AD119" s="32"/>
      <c r="AE119" s="32"/>
      <c r="AF119" s="32"/>
      <c r="AG119" s="33"/>
    </row>
    <row r="120" spans="2:33">
      <c r="B120" s="28" t="s">
        <v>25</v>
      </c>
      <c r="C120" s="29">
        <v>31</v>
      </c>
      <c r="D120" s="30">
        <v>6.4516129032258061</v>
      </c>
      <c r="E120" s="31">
        <v>6.4516129032258061</v>
      </c>
      <c r="F120" s="31">
        <v>19.35483870967742</v>
      </c>
      <c r="G120" s="31"/>
      <c r="H120" s="31">
        <v>3.225806451612903</v>
      </c>
      <c r="I120" s="31"/>
      <c r="J120" s="31">
        <v>6.4516129032258061</v>
      </c>
      <c r="K120" s="31"/>
      <c r="L120" s="32"/>
      <c r="M120" s="32">
        <v>6.4516129032258061</v>
      </c>
      <c r="N120" s="32">
        <v>3.225806451612903</v>
      </c>
      <c r="O120" s="32">
        <v>9.67741935483871</v>
      </c>
      <c r="P120" s="32"/>
      <c r="Q120" s="32">
        <v>9.67741935483871</v>
      </c>
      <c r="R120" s="32">
        <v>6.4516129032258061</v>
      </c>
      <c r="S120" s="32">
        <v>16.129032258064516</v>
      </c>
      <c r="T120" s="32"/>
      <c r="U120" s="32"/>
      <c r="V120" s="32"/>
      <c r="W120" s="32"/>
      <c r="X120" s="32"/>
      <c r="Y120" s="32"/>
      <c r="Z120" s="32"/>
      <c r="AA120" s="32"/>
      <c r="AB120" s="32">
        <v>3.225806451612903</v>
      </c>
      <c r="AC120" s="32">
        <v>3.225806451612903</v>
      </c>
      <c r="AD120" s="32"/>
      <c r="AE120" s="32"/>
      <c r="AF120" s="32"/>
      <c r="AG120" s="33"/>
    </row>
    <row r="121" spans="2:33">
      <c r="B121" s="28" t="s">
        <v>26</v>
      </c>
      <c r="C121" s="29">
        <v>2</v>
      </c>
      <c r="D121" s="30"/>
      <c r="E121" s="31"/>
      <c r="F121" s="31"/>
      <c r="G121" s="31"/>
      <c r="H121" s="31"/>
      <c r="I121" s="31"/>
      <c r="J121" s="31"/>
      <c r="K121" s="31"/>
      <c r="L121" s="32"/>
      <c r="M121" s="32"/>
      <c r="N121" s="32"/>
      <c r="O121" s="32">
        <v>50</v>
      </c>
      <c r="P121" s="32"/>
      <c r="Q121" s="32"/>
      <c r="R121" s="32"/>
      <c r="S121" s="32"/>
      <c r="T121" s="32"/>
      <c r="U121" s="32"/>
      <c r="V121" s="32"/>
      <c r="W121" s="32"/>
      <c r="X121" s="32"/>
      <c r="Y121" s="32"/>
      <c r="Z121" s="32"/>
      <c r="AA121" s="32"/>
      <c r="AB121" s="32">
        <v>50</v>
      </c>
      <c r="AC121" s="32"/>
      <c r="AD121" s="32"/>
      <c r="AE121" s="32"/>
      <c r="AF121" s="32"/>
      <c r="AG121" s="33"/>
    </row>
    <row r="122" spans="2:33">
      <c r="B122" s="28" t="s">
        <v>27</v>
      </c>
      <c r="C122" s="29">
        <v>11</v>
      </c>
      <c r="D122" s="30"/>
      <c r="E122" s="31">
        <v>9.0909090909090917</v>
      </c>
      <c r="F122" s="31"/>
      <c r="G122" s="31"/>
      <c r="H122" s="31"/>
      <c r="I122" s="31"/>
      <c r="J122" s="31">
        <v>9.0909090909090917</v>
      </c>
      <c r="K122" s="31">
        <v>9.0909090909090917</v>
      </c>
      <c r="L122" s="32"/>
      <c r="M122" s="32"/>
      <c r="N122" s="32">
        <v>9.0909090909090917</v>
      </c>
      <c r="O122" s="32">
        <v>9.0909090909090917</v>
      </c>
      <c r="P122" s="32"/>
      <c r="Q122" s="32"/>
      <c r="R122" s="32"/>
      <c r="S122" s="32">
        <v>18.181818181818183</v>
      </c>
      <c r="T122" s="32"/>
      <c r="U122" s="32">
        <v>18.181818181818183</v>
      </c>
      <c r="V122" s="32"/>
      <c r="W122" s="32"/>
      <c r="X122" s="32"/>
      <c r="Y122" s="32"/>
      <c r="Z122" s="32"/>
      <c r="AA122" s="32"/>
      <c r="AB122" s="32">
        <v>9.0909090909090917</v>
      </c>
      <c r="AC122" s="32"/>
      <c r="AD122" s="32"/>
      <c r="AE122" s="32"/>
      <c r="AF122" s="32">
        <v>9.0909090909090917</v>
      </c>
      <c r="AG122" s="33"/>
    </row>
    <row r="123" spans="2:33">
      <c r="B123" s="28" t="s">
        <v>28</v>
      </c>
      <c r="C123" s="29">
        <v>13</v>
      </c>
      <c r="D123" s="30"/>
      <c r="E123" s="31"/>
      <c r="F123" s="31">
        <v>23.076923076923077</v>
      </c>
      <c r="G123" s="31"/>
      <c r="H123" s="31"/>
      <c r="I123" s="31"/>
      <c r="J123" s="31"/>
      <c r="K123" s="31"/>
      <c r="L123" s="32"/>
      <c r="M123" s="32"/>
      <c r="N123" s="32"/>
      <c r="O123" s="32">
        <v>15.384615384615385</v>
      </c>
      <c r="P123" s="32"/>
      <c r="Q123" s="32">
        <v>23.076923076923077</v>
      </c>
      <c r="R123" s="32">
        <v>7.6923076923076925</v>
      </c>
      <c r="S123" s="32">
        <v>15.384615384615385</v>
      </c>
      <c r="T123" s="32"/>
      <c r="U123" s="32"/>
      <c r="V123" s="32"/>
      <c r="W123" s="32">
        <v>7.6923076923076925</v>
      </c>
      <c r="X123" s="32"/>
      <c r="Y123" s="32"/>
      <c r="Z123" s="32"/>
      <c r="AA123" s="32"/>
      <c r="AB123" s="32">
        <v>7.6923076923076925</v>
      </c>
      <c r="AC123" s="32"/>
      <c r="AD123" s="32"/>
      <c r="AE123" s="32"/>
      <c r="AF123" s="32"/>
      <c r="AG123" s="33"/>
    </row>
    <row r="124" spans="2:33">
      <c r="B124" s="28" t="s">
        <v>29</v>
      </c>
      <c r="C124" s="29">
        <v>21</v>
      </c>
      <c r="D124" s="30">
        <v>4.7619047619047619</v>
      </c>
      <c r="E124" s="31"/>
      <c r="F124" s="31"/>
      <c r="G124" s="31"/>
      <c r="H124" s="31">
        <v>4.7619047619047619</v>
      </c>
      <c r="I124" s="31"/>
      <c r="J124" s="31"/>
      <c r="K124" s="31"/>
      <c r="L124" s="32"/>
      <c r="M124" s="32">
        <v>4.7619047619047619</v>
      </c>
      <c r="N124" s="32">
        <v>14.285714285714285</v>
      </c>
      <c r="O124" s="32">
        <v>14.285714285714285</v>
      </c>
      <c r="P124" s="32">
        <v>9.5238095238095237</v>
      </c>
      <c r="Q124" s="32">
        <v>14.285714285714285</v>
      </c>
      <c r="R124" s="32"/>
      <c r="S124" s="32">
        <v>14.285714285714285</v>
      </c>
      <c r="T124" s="32">
        <v>4.7619047619047619</v>
      </c>
      <c r="U124" s="32">
        <v>4.7619047619047619</v>
      </c>
      <c r="V124" s="32"/>
      <c r="W124" s="32">
        <v>4.7619047619047619</v>
      </c>
      <c r="X124" s="32"/>
      <c r="Y124" s="32"/>
      <c r="Z124" s="32"/>
      <c r="AA124" s="32"/>
      <c r="AB124" s="32">
        <v>4.7619047619047619</v>
      </c>
      <c r="AC124" s="32"/>
      <c r="AD124" s="32"/>
      <c r="AE124" s="32"/>
      <c r="AF124" s="32"/>
      <c r="AG124" s="33"/>
    </row>
    <row r="125" spans="2:33">
      <c r="B125" s="28" t="s">
        <v>30</v>
      </c>
      <c r="C125" s="29">
        <v>38</v>
      </c>
      <c r="D125" s="30">
        <v>5.2631578947368416</v>
      </c>
      <c r="E125" s="31">
        <v>5.2631578947368416</v>
      </c>
      <c r="F125" s="31">
        <v>7.8947368421052628</v>
      </c>
      <c r="G125" s="31">
        <v>7.8947368421052628</v>
      </c>
      <c r="H125" s="31">
        <v>5.2631578947368416</v>
      </c>
      <c r="I125" s="31">
        <v>7.8947368421052628</v>
      </c>
      <c r="J125" s="31"/>
      <c r="K125" s="31"/>
      <c r="L125" s="32"/>
      <c r="M125" s="32">
        <v>7.8947368421052628</v>
      </c>
      <c r="N125" s="32">
        <v>10.526315789473683</v>
      </c>
      <c r="O125" s="32">
        <v>5.2631578947368416</v>
      </c>
      <c r="P125" s="32"/>
      <c r="Q125" s="32">
        <v>7.8947368421052628</v>
      </c>
      <c r="R125" s="32"/>
      <c r="S125" s="32">
        <v>13.157894736842104</v>
      </c>
      <c r="T125" s="32">
        <v>2.6315789473684208</v>
      </c>
      <c r="U125" s="32">
        <v>2.6315789473684208</v>
      </c>
      <c r="V125" s="32"/>
      <c r="W125" s="32">
        <v>2.6315789473684208</v>
      </c>
      <c r="X125" s="32"/>
      <c r="Y125" s="32"/>
      <c r="Z125" s="32"/>
      <c r="AA125" s="32"/>
      <c r="AB125" s="32">
        <v>2.6315789473684208</v>
      </c>
      <c r="AC125" s="32">
        <v>2.6315789473684208</v>
      </c>
      <c r="AD125" s="32"/>
      <c r="AE125" s="32"/>
      <c r="AF125" s="32">
        <v>2.6315789473684208</v>
      </c>
      <c r="AG125" s="33"/>
    </row>
    <row r="126" spans="2:33">
      <c r="B126" s="28" t="s">
        <v>31</v>
      </c>
      <c r="C126" s="29">
        <v>29</v>
      </c>
      <c r="D126" s="30">
        <v>6.8965517241379306</v>
      </c>
      <c r="E126" s="31"/>
      <c r="F126" s="31"/>
      <c r="G126" s="31">
        <v>6.8965517241379306</v>
      </c>
      <c r="H126" s="31">
        <v>3.4482758620689653</v>
      </c>
      <c r="I126" s="31"/>
      <c r="J126" s="31"/>
      <c r="K126" s="31">
        <v>3.4482758620689653</v>
      </c>
      <c r="L126" s="32">
        <v>3.4482758620689653</v>
      </c>
      <c r="M126" s="32">
        <v>13.793103448275861</v>
      </c>
      <c r="N126" s="32">
        <v>13.793103448275861</v>
      </c>
      <c r="O126" s="32"/>
      <c r="P126" s="32"/>
      <c r="Q126" s="32">
        <v>13.793103448275861</v>
      </c>
      <c r="R126" s="32">
        <v>6.8965517241379306</v>
      </c>
      <c r="S126" s="32">
        <v>3.4482758620689653</v>
      </c>
      <c r="T126" s="32"/>
      <c r="U126" s="32">
        <v>3.4482758620689653</v>
      </c>
      <c r="V126" s="32"/>
      <c r="W126" s="32"/>
      <c r="X126" s="32"/>
      <c r="Y126" s="32"/>
      <c r="Z126" s="32"/>
      <c r="AA126" s="32"/>
      <c r="AB126" s="32"/>
      <c r="AC126" s="32">
        <v>3.4482758620689653</v>
      </c>
      <c r="AD126" s="32">
        <v>3.4482758620689653</v>
      </c>
      <c r="AE126" s="32"/>
      <c r="AF126" s="32">
        <v>13.793103448275861</v>
      </c>
      <c r="AG126" s="33"/>
    </row>
    <row r="127" spans="2:33">
      <c r="B127" s="28" t="s">
        <v>32</v>
      </c>
      <c r="C127" s="29">
        <v>11</v>
      </c>
      <c r="D127" s="30"/>
      <c r="E127" s="31">
        <v>18.181818181818183</v>
      </c>
      <c r="F127" s="31"/>
      <c r="G127" s="31">
        <v>9.0909090909090917</v>
      </c>
      <c r="H127" s="31">
        <v>9.0909090909090917</v>
      </c>
      <c r="I127" s="31"/>
      <c r="J127" s="31"/>
      <c r="K127" s="31">
        <v>9.0909090909090917</v>
      </c>
      <c r="L127" s="32"/>
      <c r="M127" s="32">
        <v>9.0909090909090917</v>
      </c>
      <c r="N127" s="32"/>
      <c r="O127" s="32"/>
      <c r="P127" s="32"/>
      <c r="Q127" s="32">
        <v>18.181818181818183</v>
      </c>
      <c r="R127" s="32"/>
      <c r="S127" s="32">
        <v>9.0909090909090917</v>
      </c>
      <c r="T127" s="32"/>
      <c r="U127" s="32"/>
      <c r="V127" s="32"/>
      <c r="W127" s="32"/>
      <c r="X127" s="32"/>
      <c r="Y127" s="32"/>
      <c r="Z127" s="32"/>
      <c r="AA127" s="32"/>
      <c r="AB127" s="32">
        <v>9.0909090909090917</v>
      </c>
      <c r="AC127" s="32"/>
      <c r="AD127" s="32"/>
      <c r="AE127" s="32"/>
      <c r="AF127" s="32">
        <v>9.0909090909090917</v>
      </c>
      <c r="AG127" s="33"/>
    </row>
    <row r="128" spans="2:33">
      <c r="B128" s="28" t="s">
        <v>33</v>
      </c>
      <c r="C128" s="29">
        <v>30</v>
      </c>
      <c r="D128" s="30">
        <v>10</v>
      </c>
      <c r="E128" s="31"/>
      <c r="F128" s="31">
        <v>6.666666666666667</v>
      </c>
      <c r="G128" s="31"/>
      <c r="H128" s="31">
        <v>10</v>
      </c>
      <c r="I128" s="31">
        <v>3.3333333333333335</v>
      </c>
      <c r="J128" s="31"/>
      <c r="K128" s="31">
        <v>6.666666666666667</v>
      </c>
      <c r="L128" s="32"/>
      <c r="M128" s="32">
        <v>10</v>
      </c>
      <c r="N128" s="32">
        <v>10</v>
      </c>
      <c r="O128" s="32">
        <v>3.3333333333333335</v>
      </c>
      <c r="P128" s="32"/>
      <c r="Q128" s="32">
        <v>10</v>
      </c>
      <c r="R128" s="32">
        <v>3.3333333333333335</v>
      </c>
      <c r="S128" s="32">
        <v>10</v>
      </c>
      <c r="T128" s="32"/>
      <c r="U128" s="32">
        <v>3.3333333333333335</v>
      </c>
      <c r="V128" s="32"/>
      <c r="W128" s="32">
        <v>3.3333333333333335</v>
      </c>
      <c r="X128" s="32"/>
      <c r="Y128" s="32"/>
      <c r="Z128" s="32"/>
      <c r="AA128" s="32"/>
      <c r="AB128" s="32">
        <v>3.3333333333333335</v>
      </c>
      <c r="AC128" s="32"/>
      <c r="AD128" s="32"/>
      <c r="AE128" s="32"/>
      <c r="AF128" s="32">
        <v>6.666666666666667</v>
      </c>
      <c r="AG128" s="33"/>
    </row>
    <row r="129" spans="2:33" ht="14.25" thickBot="1">
      <c r="B129" s="34" t="s">
        <v>34</v>
      </c>
      <c r="C129" s="35">
        <v>30</v>
      </c>
      <c r="D129" s="36">
        <v>6.666666666666667</v>
      </c>
      <c r="E129" s="37"/>
      <c r="F129" s="37">
        <v>3.3333333333333335</v>
      </c>
      <c r="G129" s="37"/>
      <c r="H129" s="37">
        <v>3.3333333333333335</v>
      </c>
      <c r="I129" s="37">
        <v>3.3333333333333335</v>
      </c>
      <c r="J129" s="37">
        <v>3.3333333333333335</v>
      </c>
      <c r="K129" s="37"/>
      <c r="L129" s="38">
        <v>3.3333333333333335</v>
      </c>
      <c r="M129" s="38">
        <v>3.3333333333333335</v>
      </c>
      <c r="N129" s="38">
        <v>6.666666666666667</v>
      </c>
      <c r="O129" s="38">
        <v>13.333333333333334</v>
      </c>
      <c r="P129" s="38">
        <v>6.666666666666667</v>
      </c>
      <c r="Q129" s="38">
        <v>6.666666666666667</v>
      </c>
      <c r="R129" s="38">
        <v>6.666666666666667</v>
      </c>
      <c r="S129" s="38">
        <v>6.666666666666667</v>
      </c>
      <c r="T129" s="38">
        <v>3.3333333333333335</v>
      </c>
      <c r="U129" s="38">
        <v>6.666666666666667</v>
      </c>
      <c r="V129" s="38"/>
      <c r="W129" s="38">
        <v>3.3333333333333335</v>
      </c>
      <c r="X129" s="38"/>
      <c r="Y129" s="38"/>
      <c r="Z129" s="38"/>
      <c r="AA129" s="38"/>
      <c r="AB129" s="38">
        <v>10</v>
      </c>
      <c r="AC129" s="38"/>
      <c r="AD129" s="38"/>
      <c r="AE129" s="38"/>
      <c r="AF129" s="38">
        <v>3.3333333333333335</v>
      </c>
      <c r="AG129" s="39"/>
    </row>
    <row r="130" spans="2:33" ht="14.25" thickBot="1">
      <c r="B130" s="16" t="s">
        <v>35</v>
      </c>
      <c r="C130" s="17">
        <f>IF(SUM(C131:C139)=0,"",SUM(C131:C139))</f>
        <v>294</v>
      </c>
      <c r="D130" s="18">
        <f>IF(SUM(D131:D139)=0,"",SUMPRODUCT($C131:$C139, D131:D139)/$C130)</f>
        <v>1.3605442176870748</v>
      </c>
      <c r="E130" s="19">
        <f t="shared" ref="E130:AG130" si="13">IF(SUM(E131:E139)=0,"",SUMPRODUCT($C131:$C139, E131:E139)/$C130)</f>
        <v>0.68027210884353739</v>
      </c>
      <c r="F130" s="19">
        <f t="shared" si="13"/>
        <v>3.0612244897959182</v>
      </c>
      <c r="G130" s="19">
        <f t="shared" si="13"/>
        <v>1.3605442176870746</v>
      </c>
      <c r="H130" s="19">
        <f t="shared" si="13"/>
        <v>0.68027210884353739</v>
      </c>
      <c r="I130" s="19">
        <f t="shared" si="13"/>
        <v>2.7210884353741496</v>
      </c>
      <c r="J130" s="19">
        <f t="shared" si="13"/>
        <v>2.0408163265306123</v>
      </c>
      <c r="K130" s="19">
        <f t="shared" si="13"/>
        <v>1.0204081632653061</v>
      </c>
      <c r="L130" s="20">
        <f t="shared" si="13"/>
        <v>1.7006802721088434</v>
      </c>
      <c r="M130" s="20">
        <f t="shared" si="13"/>
        <v>6.8027210884353737</v>
      </c>
      <c r="N130" s="20">
        <f t="shared" si="13"/>
        <v>10.544217687074831</v>
      </c>
      <c r="O130" s="20">
        <f t="shared" si="13"/>
        <v>6.1224489795918364</v>
      </c>
      <c r="P130" s="20">
        <f t="shared" si="13"/>
        <v>4.0816326530612246</v>
      </c>
      <c r="Q130" s="20">
        <f t="shared" si="13"/>
        <v>7.4829931972789119</v>
      </c>
      <c r="R130" s="20">
        <f t="shared" si="13"/>
        <v>2.3809523809523809</v>
      </c>
      <c r="S130" s="20">
        <f t="shared" si="13"/>
        <v>10.204081632653061</v>
      </c>
      <c r="T130" s="20">
        <f t="shared" si="13"/>
        <v>2.3809523809523809</v>
      </c>
      <c r="U130" s="20">
        <f t="shared" si="13"/>
        <v>6.1224489795918364</v>
      </c>
      <c r="V130" s="20">
        <f t="shared" si="13"/>
        <v>0.34013605442176864</v>
      </c>
      <c r="W130" s="20">
        <f t="shared" si="13"/>
        <v>5.7823129251700678</v>
      </c>
      <c r="X130" s="20" t="str">
        <f t="shared" si="13"/>
        <v/>
      </c>
      <c r="Y130" s="20">
        <f t="shared" si="13"/>
        <v>2.7210884353741496</v>
      </c>
      <c r="Z130" s="20">
        <f t="shared" si="13"/>
        <v>0.3401360544217687</v>
      </c>
      <c r="AA130" s="20">
        <f t="shared" si="13"/>
        <v>0.3401360544217687</v>
      </c>
      <c r="AB130" s="20">
        <f t="shared" si="13"/>
        <v>12.244897959183673</v>
      </c>
      <c r="AC130" s="20">
        <f t="shared" si="13"/>
        <v>1.3605442176870748</v>
      </c>
      <c r="AD130" s="20">
        <f t="shared" si="13"/>
        <v>0.34013605442176864</v>
      </c>
      <c r="AE130" s="20" t="str">
        <f t="shared" si="13"/>
        <v/>
      </c>
      <c r="AF130" s="20">
        <f t="shared" si="13"/>
        <v>4.4217687074829932</v>
      </c>
      <c r="AG130" s="21">
        <f t="shared" si="13"/>
        <v>1.3605442176870748</v>
      </c>
    </row>
    <row r="131" spans="2:33">
      <c r="B131" s="22" t="s">
        <v>36</v>
      </c>
      <c r="C131" s="23">
        <v>26</v>
      </c>
      <c r="D131" s="24"/>
      <c r="E131" s="25"/>
      <c r="F131" s="25">
        <v>3.8461538461538463</v>
      </c>
      <c r="G131" s="25"/>
      <c r="H131" s="25"/>
      <c r="I131" s="25">
        <v>7.6923076923076925</v>
      </c>
      <c r="J131" s="25">
        <v>7.6923076923076925</v>
      </c>
      <c r="K131" s="25"/>
      <c r="L131" s="26"/>
      <c r="M131" s="26">
        <v>11.538461538461538</v>
      </c>
      <c r="N131" s="26">
        <v>3.8461538461538463</v>
      </c>
      <c r="O131" s="26">
        <v>15.384615384615385</v>
      </c>
      <c r="P131" s="26"/>
      <c r="Q131" s="26">
        <v>11.538461538461538</v>
      </c>
      <c r="R131" s="26">
        <v>3.8461538461538463</v>
      </c>
      <c r="S131" s="26"/>
      <c r="T131" s="26"/>
      <c r="U131" s="26"/>
      <c r="V131" s="26"/>
      <c r="W131" s="26">
        <v>3.8461538461538463</v>
      </c>
      <c r="X131" s="26"/>
      <c r="Y131" s="26"/>
      <c r="Z131" s="26"/>
      <c r="AA131" s="26"/>
      <c r="AB131" s="26">
        <v>26.923076923076923</v>
      </c>
      <c r="AC131" s="26">
        <v>3.8461538461538463</v>
      </c>
      <c r="AD131" s="26"/>
      <c r="AE131" s="26"/>
      <c r="AF131" s="26"/>
      <c r="AG131" s="27"/>
    </row>
    <row r="132" spans="2:33">
      <c r="B132" s="28" t="s">
        <v>37</v>
      </c>
      <c r="C132" s="29">
        <v>37</v>
      </c>
      <c r="D132" s="30"/>
      <c r="E132" s="31"/>
      <c r="F132" s="31"/>
      <c r="G132" s="31"/>
      <c r="H132" s="31"/>
      <c r="I132" s="31"/>
      <c r="J132" s="31">
        <v>2.7027027027027026</v>
      </c>
      <c r="K132" s="31"/>
      <c r="L132" s="32"/>
      <c r="M132" s="32">
        <v>8.1081081081081088</v>
      </c>
      <c r="N132" s="32">
        <v>5.4054054054054053</v>
      </c>
      <c r="O132" s="32">
        <v>2.7027027027027026</v>
      </c>
      <c r="P132" s="32"/>
      <c r="Q132" s="32">
        <v>13.513513513513514</v>
      </c>
      <c r="R132" s="32">
        <v>2.7027027027027026</v>
      </c>
      <c r="S132" s="32">
        <v>18.918918918918919</v>
      </c>
      <c r="T132" s="32"/>
      <c r="U132" s="32">
        <v>13.513513513513514</v>
      </c>
      <c r="V132" s="32"/>
      <c r="W132" s="32"/>
      <c r="X132" s="32"/>
      <c r="Y132" s="32">
        <v>10.810810810810811</v>
      </c>
      <c r="Z132" s="32"/>
      <c r="AA132" s="32"/>
      <c r="AB132" s="32">
        <v>13.513513513513514</v>
      </c>
      <c r="AC132" s="32"/>
      <c r="AD132" s="32"/>
      <c r="AE132" s="32"/>
      <c r="AF132" s="32">
        <v>5.4054054054054053</v>
      </c>
      <c r="AG132" s="33">
        <v>2.7027027027027026</v>
      </c>
    </row>
    <row r="133" spans="2:33">
      <c r="B133" s="28" t="s">
        <v>38</v>
      </c>
      <c r="C133" s="29">
        <v>37</v>
      </c>
      <c r="D133" s="30">
        <v>5.4054054054054053</v>
      </c>
      <c r="E133" s="31"/>
      <c r="F133" s="31"/>
      <c r="G133" s="31"/>
      <c r="H133" s="31"/>
      <c r="I133" s="31">
        <v>5.4054054054054053</v>
      </c>
      <c r="J133" s="31">
        <v>2.7027027027027026</v>
      </c>
      <c r="K133" s="31">
        <v>2.7027027027027026</v>
      </c>
      <c r="L133" s="32"/>
      <c r="M133" s="32">
        <v>2.7027027027027026</v>
      </c>
      <c r="N133" s="32">
        <v>13.513513513513514</v>
      </c>
      <c r="O133" s="32">
        <v>13.513513513513514</v>
      </c>
      <c r="P133" s="32">
        <v>8.1081081081081088</v>
      </c>
      <c r="Q133" s="32">
        <v>8.1081081081081088</v>
      </c>
      <c r="R133" s="32">
        <v>2.7027027027027026</v>
      </c>
      <c r="S133" s="32">
        <v>10.810810810810811</v>
      </c>
      <c r="T133" s="32">
        <v>5.4054054054054053</v>
      </c>
      <c r="U133" s="32">
        <v>2.7027027027027026</v>
      </c>
      <c r="V133" s="32"/>
      <c r="W133" s="32">
        <v>5.4054054054054053</v>
      </c>
      <c r="X133" s="32"/>
      <c r="Y133" s="32">
        <v>2.7027027027027026</v>
      </c>
      <c r="Z133" s="32"/>
      <c r="AA133" s="32"/>
      <c r="AB133" s="32">
        <v>2.7027027027027026</v>
      </c>
      <c r="AC133" s="32"/>
      <c r="AD133" s="32"/>
      <c r="AE133" s="32"/>
      <c r="AF133" s="32">
        <v>5.4054054054054053</v>
      </c>
      <c r="AG133" s="33"/>
    </row>
    <row r="134" spans="2:33">
      <c r="B134" s="28" t="s">
        <v>39</v>
      </c>
      <c r="C134" s="29">
        <v>73</v>
      </c>
      <c r="D134" s="30">
        <v>2.7397260273972601</v>
      </c>
      <c r="E134" s="31">
        <v>1.3698630136986301</v>
      </c>
      <c r="F134" s="31">
        <v>4.10958904109589</v>
      </c>
      <c r="G134" s="31">
        <v>4.10958904109589</v>
      </c>
      <c r="H134" s="31"/>
      <c r="I134" s="31">
        <v>2.7397260273972601</v>
      </c>
      <c r="J134" s="31">
        <v>2.7397260273972601</v>
      </c>
      <c r="K134" s="31"/>
      <c r="L134" s="32">
        <v>1.3698630136986301</v>
      </c>
      <c r="M134" s="32">
        <v>6.8493150684931505</v>
      </c>
      <c r="N134" s="32">
        <v>13.698630136986301</v>
      </c>
      <c r="O134" s="32"/>
      <c r="P134" s="32">
        <v>4.10958904109589</v>
      </c>
      <c r="Q134" s="32">
        <v>5.4794520547945202</v>
      </c>
      <c r="R134" s="32">
        <v>2.7397260273972601</v>
      </c>
      <c r="S134" s="32">
        <v>12.328767123287671</v>
      </c>
      <c r="T134" s="32">
        <v>2.7397260273972601</v>
      </c>
      <c r="U134" s="32">
        <v>6.8493150684931505</v>
      </c>
      <c r="V134" s="32"/>
      <c r="W134" s="32">
        <v>8.2191780821917799</v>
      </c>
      <c r="X134" s="32"/>
      <c r="Y134" s="32"/>
      <c r="Z134" s="32"/>
      <c r="AA134" s="32">
        <v>1.3698630136986301</v>
      </c>
      <c r="AB134" s="32">
        <v>12.328767123287671</v>
      </c>
      <c r="AC134" s="32"/>
      <c r="AD134" s="32"/>
      <c r="AE134" s="32"/>
      <c r="AF134" s="32">
        <v>4.10958904109589</v>
      </c>
      <c r="AG134" s="33"/>
    </row>
    <row r="135" spans="2:33">
      <c r="B135" s="28" t="s">
        <v>40</v>
      </c>
      <c r="C135" s="29">
        <v>60</v>
      </c>
      <c r="D135" s="30"/>
      <c r="E135" s="31">
        <v>1.6666666666666667</v>
      </c>
      <c r="F135" s="31">
        <v>5</v>
      </c>
      <c r="G135" s="31"/>
      <c r="H135" s="31"/>
      <c r="I135" s="31">
        <v>1.6666666666666667</v>
      </c>
      <c r="J135" s="31"/>
      <c r="K135" s="31">
        <v>1.6666666666666667</v>
      </c>
      <c r="L135" s="32">
        <v>3.3333333333333335</v>
      </c>
      <c r="M135" s="32">
        <v>5</v>
      </c>
      <c r="N135" s="32">
        <v>6.666666666666667</v>
      </c>
      <c r="O135" s="32">
        <v>10</v>
      </c>
      <c r="P135" s="32">
        <v>8.3333333333333321</v>
      </c>
      <c r="Q135" s="32">
        <v>5</v>
      </c>
      <c r="R135" s="32">
        <v>3.3333333333333335</v>
      </c>
      <c r="S135" s="32">
        <v>8.3333333333333321</v>
      </c>
      <c r="T135" s="32"/>
      <c r="U135" s="32">
        <v>6.666666666666667</v>
      </c>
      <c r="V135" s="32"/>
      <c r="W135" s="32">
        <v>5</v>
      </c>
      <c r="X135" s="32"/>
      <c r="Y135" s="32"/>
      <c r="Z135" s="32">
        <v>1.6666666666666667</v>
      </c>
      <c r="AA135" s="32"/>
      <c r="AB135" s="32">
        <v>18.333333333333332</v>
      </c>
      <c r="AC135" s="32">
        <v>3.3333333333333335</v>
      </c>
      <c r="AD135" s="32"/>
      <c r="AE135" s="32"/>
      <c r="AF135" s="32">
        <v>1.6666666666666667</v>
      </c>
      <c r="AG135" s="33">
        <v>3.3333333333333335</v>
      </c>
    </row>
    <row r="136" spans="2:33">
      <c r="B136" s="28" t="s">
        <v>41</v>
      </c>
      <c r="C136" s="29">
        <v>19</v>
      </c>
      <c r="D136" s="30"/>
      <c r="E136" s="31"/>
      <c r="F136" s="31"/>
      <c r="G136" s="31"/>
      <c r="H136" s="31">
        <v>5.2631578947368416</v>
      </c>
      <c r="I136" s="31"/>
      <c r="J136" s="31"/>
      <c r="K136" s="31">
        <v>5.2631578947368416</v>
      </c>
      <c r="L136" s="32">
        <v>5.2631578947368416</v>
      </c>
      <c r="M136" s="32">
        <v>15.789473684210526</v>
      </c>
      <c r="N136" s="32">
        <v>10.526315789473683</v>
      </c>
      <c r="O136" s="32">
        <v>5.2631578947368416</v>
      </c>
      <c r="P136" s="32"/>
      <c r="Q136" s="32"/>
      <c r="R136" s="32"/>
      <c r="S136" s="32">
        <v>5.2631578947368416</v>
      </c>
      <c r="T136" s="32">
        <v>10.526315789473683</v>
      </c>
      <c r="U136" s="32">
        <v>10.526315789473683</v>
      </c>
      <c r="V136" s="32">
        <v>5.2631578947368416</v>
      </c>
      <c r="W136" s="32">
        <v>5.2631578947368416</v>
      </c>
      <c r="X136" s="32"/>
      <c r="Y136" s="32">
        <v>5.2631578947368416</v>
      </c>
      <c r="Z136" s="32"/>
      <c r="AA136" s="32"/>
      <c r="AB136" s="32"/>
      <c r="AC136" s="32"/>
      <c r="AD136" s="32">
        <v>5.2631578947368416</v>
      </c>
      <c r="AE136" s="32"/>
      <c r="AF136" s="32">
        <v>5.2631578947368416</v>
      </c>
      <c r="AG136" s="33"/>
    </row>
    <row r="137" spans="2:33">
      <c r="B137" s="28" t="s">
        <v>42</v>
      </c>
      <c r="C137" s="29">
        <v>6</v>
      </c>
      <c r="D137" s="30"/>
      <c r="E137" s="31"/>
      <c r="F137" s="31"/>
      <c r="G137" s="31">
        <v>16.666666666666664</v>
      </c>
      <c r="H137" s="31"/>
      <c r="I137" s="31"/>
      <c r="J137" s="31"/>
      <c r="K137" s="31"/>
      <c r="L137" s="32"/>
      <c r="M137" s="32">
        <v>16.666666666666664</v>
      </c>
      <c r="N137" s="32">
        <v>16.666666666666664</v>
      </c>
      <c r="O137" s="32">
        <v>16.666666666666664</v>
      </c>
      <c r="P137" s="32"/>
      <c r="Q137" s="32">
        <v>33.333333333333329</v>
      </c>
      <c r="R137" s="32"/>
      <c r="S137" s="32"/>
      <c r="T137" s="32"/>
      <c r="U137" s="32"/>
      <c r="V137" s="32"/>
      <c r="W137" s="32"/>
      <c r="X137" s="32"/>
      <c r="Y137" s="32"/>
      <c r="Z137" s="32"/>
      <c r="AA137" s="32"/>
      <c r="AB137" s="32"/>
      <c r="AC137" s="32"/>
      <c r="AD137" s="32"/>
      <c r="AE137" s="32"/>
      <c r="AF137" s="32"/>
      <c r="AG137" s="33"/>
    </row>
    <row r="138" spans="2:33">
      <c r="B138" s="28" t="s">
        <v>43</v>
      </c>
      <c r="C138" s="29">
        <v>33</v>
      </c>
      <c r="D138" s="30"/>
      <c r="E138" s="31"/>
      <c r="F138" s="31">
        <v>6.0606060606060606</v>
      </c>
      <c r="G138" s="31"/>
      <c r="H138" s="31">
        <v>3.0303030303030303</v>
      </c>
      <c r="I138" s="31">
        <v>3.0303030303030303</v>
      </c>
      <c r="J138" s="31"/>
      <c r="K138" s="31"/>
      <c r="L138" s="32"/>
      <c r="M138" s="32">
        <v>3.0303030303030303</v>
      </c>
      <c r="N138" s="32">
        <v>18.181818181818183</v>
      </c>
      <c r="O138" s="32"/>
      <c r="P138" s="32">
        <v>3.0303030303030303</v>
      </c>
      <c r="Q138" s="32">
        <v>6.0606060606060606</v>
      </c>
      <c r="R138" s="32"/>
      <c r="S138" s="32">
        <v>9.0909090909090917</v>
      </c>
      <c r="T138" s="32">
        <v>3.0303030303030303</v>
      </c>
      <c r="U138" s="32">
        <v>3.0303030303030303</v>
      </c>
      <c r="V138" s="32"/>
      <c r="W138" s="32">
        <v>12.121212121212121</v>
      </c>
      <c r="X138" s="32"/>
      <c r="Y138" s="32">
        <v>6.0606060606060606</v>
      </c>
      <c r="Z138" s="32"/>
      <c r="AA138" s="32"/>
      <c r="AB138" s="32">
        <v>9.0909090909090917</v>
      </c>
      <c r="AC138" s="32"/>
      <c r="AD138" s="32"/>
      <c r="AE138" s="32"/>
      <c r="AF138" s="32">
        <v>12.121212121212121</v>
      </c>
      <c r="AG138" s="33">
        <v>3.0303030303030303</v>
      </c>
    </row>
    <row r="139" spans="2:33" ht="14.25" thickBot="1">
      <c r="B139" s="34" t="s">
        <v>44</v>
      </c>
      <c r="C139" s="35">
        <v>3</v>
      </c>
      <c r="D139" s="36"/>
      <c r="E139" s="37"/>
      <c r="F139" s="37"/>
      <c r="G139" s="37"/>
      <c r="H139" s="37"/>
      <c r="I139" s="37"/>
      <c r="J139" s="37"/>
      <c r="K139" s="37"/>
      <c r="L139" s="38">
        <v>33.333333333333329</v>
      </c>
      <c r="M139" s="38"/>
      <c r="N139" s="38"/>
      <c r="O139" s="38"/>
      <c r="P139" s="38"/>
      <c r="Q139" s="38"/>
      <c r="R139" s="38"/>
      <c r="S139" s="38">
        <v>33.333333333333329</v>
      </c>
      <c r="T139" s="38"/>
      <c r="U139" s="38"/>
      <c r="V139" s="38"/>
      <c r="W139" s="38"/>
      <c r="X139" s="38"/>
      <c r="Y139" s="38"/>
      <c r="Z139" s="38"/>
      <c r="AA139" s="38"/>
      <c r="AB139" s="38"/>
      <c r="AC139" s="38">
        <v>33.333333333333329</v>
      </c>
      <c r="AD139" s="38"/>
      <c r="AE139" s="38"/>
      <c r="AF139" s="38"/>
      <c r="AG139" s="39"/>
    </row>
    <row r="140" spans="2:33" ht="14.25" thickBot="1">
      <c r="B140" s="16" t="s">
        <v>45</v>
      </c>
      <c r="C140" s="17">
        <f>IF(SUM(C131:C139,C117:C129)=0,"",SUM(C131:C139,C117:C129))</f>
        <v>543</v>
      </c>
      <c r="D140" s="18">
        <f>IF(SUM(D131:D139,D117:D129)=0,"",(SUMPRODUCT($C117:$C129, D117:D129)+SUMPRODUCT($C131:$C139, D131:D139))/$C140)</f>
        <v>3.1307550644567219</v>
      </c>
      <c r="E140" s="19">
        <f t="shared" ref="E140:AG140" si="14">IF(SUM(E131:E139,E117:E129)=0,"",(SUMPRODUCT($C117:$C129, E117:E129)+SUMPRODUCT($C131:$C139, E131:E139))/$C140)</f>
        <v>1.8416206261510129</v>
      </c>
      <c r="F140" s="19">
        <f t="shared" si="14"/>
        <v>4.4198895027624312</v>
      </c>
      <c r="G140" s="19">
        <f t="shared" si="14"/>
        <v>1.8416206261510129</v>
      </c>
      <c r="H140" s="19">
        <f t="shared" si="14"/>
        <v>2.2099447513812156</v>
      </c>
      <c r="I140" s="19">
        <f t="shared" si="14"/>
        <v>2.5782688766114181</v>
      </c>
      <c r="J140" s="19">
        <f t="shared" si="14"/>
        <v>2.3941068139963169</v>
      </c>
      <c r="K140" s="19">
        <f t="shared" si="14"/>
        <v>1.6574585635359116</v>
      </c>
      <c r="L140" s="20">
        <f t="shared" si="14"/>
        <v>1.4732965009208103</v>
      </c>
      <c r="M140" s="20">
        <f t="shared" si="14"/>
        <v>6.4456721915285451</v>
      </c>
      <c r="N140" s="20">
        <f t="shared" si="14"/>
        <v>9.5764272559852675</v>
      </c>
      <c r="O140" s="20">
        <f t="shared" si="14"/>
        <v>6.8139963167587476</v>
      </c>
      <c r="P140" s="20">
        <f t="shared" si="14"/>
        <v>2.9465930018416207</v>
      </c>
      <c r="Q140" s="20">
        <f t="shared" si="14"/>
        <v>9.2081031307550649</v>
      </c>
      <c r="R140" s="20">
        <f t="shared" si="14"/>
        <v>2.7624309392265194</v>
      </c>
      <c r="S140" s="20">
        <f t="shared" si="14"/>
        <v>10.497237569060774</v>
      </c>
      <c r="T140" s="20">
        <f t="shared" si="14"/>
        <v>2.0257826887661143</v>
      </c>
      <c r="U140" s="20">
        <f t="shared" si="14"/>
        <v>5.1565377532228363</v>
      </c>
      <c r="V140" s="20">
        <f t="shared" si="14"/>
        <v>0.18416206261510126</v>
      </c>
      <c r="W140" s="20">
        <f t="shared" si="14"/>
        <v>4.2357274401473299</v>
      </c>
      <c r="X140" s="20" t="str">
        <f t="shared" si="14"/>
        <v/>
      </c>
      <c r="Y140" s="20">
        <f t="shared" si="14"/>
        <v>1.4732965009208103</v>
      </c>
      <c r="Z140" s="20">
        <f t="shared" si="14"/>
        <v>0.18416206261510129</v>
      </c>
      <c r="AA140" s="20">
        <f t="shared" si="14"/>
        <v>0.36832412523020258</v>
      </c>
      <c r="AB140" s="20">
        <f t="shared" si="14"/>
        <v>9.3922651933701662</v>
      </c>
      <c r="AC140" s="20">
        <f t="shared" si="14"/>
        <v>1.4732965009208103</v>
      </c>
      <c r="AD140" s="20">
        <f t="shared" si="14"/>
        <v>0.36832412523020258</v>
      </c>
      <c r="AE140" s="20" t="str">
        <f t="shared" si="14"/>
        <v/>
      </c>
      <c r="AF140" s="20">
        <f t="shared" si="14"/>
        <v>4.4198895027624312</v>
      </c>
      <c r="AG140" s="21">
        <f t="shared" si="14"/>
        <v>0.92081031307550643</v>
      </c>
    </row>
  </sheetData>
  <phoneticPr fontId="2"/>
  <conditionalFormatting sqref="D8:AG32">
    <cfRule type="expression" dxfId="152" priority="61">
      <formula>AND(D8=LARGE($D8:$AG8,3),NOT(D8=0))</formula>
    </cfRule>
    <cfRule type="expression" dxfId="151" priority="62">
      <formula>AND(D8=LARGE($D8:$AG8,2),NOT(D8=0))</formula>
    </cfRule>
    <cfRule type="expression" dxfId="150" priority="63">
      <formula>AND(D8=LARGE($D8:$AG8,1),NOT(D8=0))</formula>
    </cfRule>
  </conditionalFormatting>
  <conditionalFormatting sqref="D35:AG59">
    <cfRule type="expression" dxfId="149" priority="10">
      <formula>AND(D35=LARGE($D35:$AG35,3),NOT(D35=0))</formula>
    </cfRule>
    <cfRule type="expression" dxfId="148" priority="11">
      <formula>AND(D35=LARGE($D35:$AG35,2),NOT(D35=0))</formula>
    </cfRule>
    <cfRule type="expression" dxfId="147" priority="12">
      <formula>AND(D35=LARGE($D35:$AG35,1),NOT(D35=0))</formula>
    </cfRule>
  </conditionalFormatting>
  <conditionalFormatting sqref="D62:AG86">
    <cfRule type="expression" dxfId="146" priority="7">
      <formula>AND(D62=LARGE($D62:$AG62,3),NOT(D62=0))</formula>
    </cfRule>
    <cfRule type="expression" dxfId="145" priority="8">
      <formula>AND(D62=LARGE($D62:$AG62,2),NOT(D62=0))</formula>
    </cfRule>
    <cfRule type="expression" dxfId="144" priority="9">
      <formula>AND(D62=LARGE($D62:$AG62,1),NOT(D62=0))</formula>
    </cfRule>
  </conditionalFormatting>
  <conditionalFormatting sqref="D89:AG113">
    <cfRule type="expression" dxfId="143" priority="4">
      <formula>AND(D89=LARGE($D89:$AG89,3),NOT(D89=0))</formula>
    </cfRule>
    <cfRule type="expression" dxfId="142" priority="5">
      <formula>AND(D89=LARGE($D89:$AG89,2),NOT(D89=0))</formula>
    </cfRule>
    <cfRule type="expression" dxfId="141" priority="6">
      <formula>AND(D89=LARGE($D89:$AG89,1),NOT(D89=0))</formula>
    </cfRule>
  </conditionalFormatting>
  <conditionalFormatting sqref="D116:AG140">
    <cfRule type="expression" dxfId="140" priority="1">
      <formula>AND(D116=LARGE($D116:$AG116,3),NOT(D116=0))</formula>
    </cfRule>
    <cfRule type="expression" dxfId="139" priority="2">
      <formula>AND(D116=LARGE($D116:$AG116,2),NOT(D116=0))</formula>
    </cfRule>
    <cfRule type="expression" dxfId="138" priority="3">
      <formula>AND(D116=LARGE($D116:$AG116,1),NOT(D116=0))</formula>
    </cfRule>
  </conditionalFormatting>
  <pageMargins left="0.70866141732283472" right="0.70866141732283472" top="0.74803149606299213" bottom="0.74803149606299213" header="0.31496062992125984" footer="0.31496062992125984"/>
  <pageSetup paperSize="8" scale="44"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F1E5D-87B6-460E-B6C9-39F8AD9A213B}">
  <sheetPr codeName="Sheet31">
    <pageSetUpPr fitToPage="1"/>
  </sheetPr>
  <dimension ref="B1:P114"/>
  <sheetViews>
    <sheetView zoomScale="60" zoomScaleNormal="60" workbookViewId="0">
      <selection activeCell="I29" sqref="I29"/>
    </sheetView>
  </sheetViews>
  <sheetFormatPr defaultRowHeight="13.5"/>
  <cols>
    <col min="1" max="1" width="9" style="1"/>
    <col min="2" max="2" width="15.875" style="1" customWidth="1"/>
    <col min="3" max="3" width="13.25" style="1" customWidth="1"/>
    <col min="4" max="7" width="14" style="1" customWidth="1"/>
    <col min="8" max="8" width="17.125" style="1" customWidth="1"/>
    <col min="9" max="9" width="15.875" style="1" customWidth="1"/>
    <col min="10" max="10" width="13.25" style="1" customWidth="1"/>
    <col min="11" max="14" width="14" style="1" customWidth="1"/>
    <col min="15" max="15" width="10.875" style="1" customWidth="1"/>
    <col min="16" max="16384" width="9" style="1"/>
  </cols>
  <sheetData>
    <row r="1" spans="2:16" ht="24">
      <c r="B1" s="8"/>
    </row>
    <row r="3" spans="2:16" s="86" customFormat="1" ht="37.5" customHeight="1">
      <c r="B3" s="86" t="s">
        <v>291</v>
      </c>
    </row>
    <row r="4" spans="2:16" s="86" customFormat="1" ht="37.5" customHeight="1">
      <c r="B4" s="87" t="s">
        <v>411</v>
      </c>
    </row>
    <row r="5" spans="2:16" s="86" customFormat="1" ht="37.5" customHeight="1">
      <c r="B5" s="86" t="s">
        <v>414</v>
      </c>
    </row>
    <row r="6" spans="2:16" ht="18.75" customHeight="1">
      <c r="P6" s="9"/>
    </row>
    <row r="7" spans="2:16" s="85" customFormat="1" ht="19.5" thickBot="1">
      <c r="B7" s="85" t="s">
        <v>320</v>
      </c>
      <c r="G7" s="88" t="s">
        <v>17</v>
      </c>
      <c r="I7" s="85" t="s">
        <v>321</v>
      </c>
      <c r="N7" s="88" t="s">
        <v>17</v>
      </c>
    </row>
    <row r="8" spans="2:16" ht="27.75" thickBot="1">
      <c r="B8" s="46" t="s">
        <v>312</v>
      </c>
      <c r="C8" s="59" t="s">
        <v>19</v>
      </c>
      <c r="D8" s="12" t="s">
        <v>313</v>
      </c>
      <c r="E8" s="13" t="s">
        <v>314</v>
      </c>
      <c r="F8" s="13" t="s">
        <v>315</v>
      </c>
      <c r="G8" s="15" t="s">
        <v>316</v>
      </c>
      <c r="I8" s="46" t="s">
        <v>312</v>
      </c>
      <c r="J8" s="59" t="s">
        <v>19</v>
      </c>
      <c r="K8" s="12" t="s">
        <v>313</v>
      </c>
      <c r="L8" s="13" t="s">
        <v>314</v>
      </c>
      <c r="M8" s="13" t="s">
        <v>315</v>
      </c>
      <c r="N8" s="15" t="s">
        <v>316</v>
      </c>
    </row>
    <row r="9" spans="2:16" ht="14.25" thickBot="1">
      <c r="B9" s="16" t="s">
        <v>21</v>
      </c>
      <c r="C9" s="60">
        <f>IF(SUM(C10:C22)=0,"",SUM(C10:C22))</f>
        <v>324</v>
      </c>
      <c r="D9" s="61">
        <f>IF(SUM(D10:D22)=0,"",SUMPRODUCT($C10:$C22, D10:D22)/$C9)</f>
        <v>45.061728395061728</v>
      </c>
      <c r="E9" s="48">
        <f t="shared" ref="E9:G9" si="0">IF(SUM(E10:E22)=0,"",SUMPRODUCT($C10:$C22, E10:E22)/$C9)</f>
        <v>49.691358024691361</v>
      </c>
      <c r="F9" s="48">
        <f t="shared" si="0"/>
        <v>3.3950617283950617</v>
      </c>
      <c r="G9" s="48">
        <f t="shared" si="0"/>
        <v>1.8518518518518519</v>
      </c>
      <c r="I9" s="16" t="s">
        <v>21</v>
      </c>
      <c r="J9" s="60">
        <f>IF(SUM(J10:J22)=0,"",SUM(J10:J22))</f>
        <v>303</v>
      </c>
      <c r="K9" s="61">
        <f>IF(SUM(K10:K22)=0,"",SUMPRODUCT($J10:$J22, K10:K22)/$J9)</f>
        <v>49.174917491749177</v>
      </c>
      <c r="L9" s="48">
        <f t="shared" ref="L9:N9" si="1">IF(SUM(L10:L22)=0,"",SUMPRODUCT($J10:$J22, L10:L22)/$J9)</f>
        <v>40.924092409240927</v>
      </c>
      <c r="M9" s="48">
        <f t="shared" si="1"/>
        <v>7.9207920792079207</v>
      </c>
      <c r="N9" s="48">
        <f t="shared" si="1"/>
        <v>1.9801980198019802</v>
      </c>
    </row>
    <row r="10" spans="2:16">
      <c r="B10" s="22" t="s">
        <v>22</v>
      </c>
      <c r="C10" s="62">
        <v>21</v>
      </c>
      <c r="D10" s="49">
        <v>38.095238095238095</v>
      </c>
      <c r="E10" s="50">
        <v>57.142857142857139</v>
      </c>
      <c r="F10" s="50"/>
      <c r="G10" s="50">
        <v>4.7619047619047619</v>
      </c>
      <c r="I10" s="22" t="s">
        <v>22</v>
      </c>
      <c r="J10" s="62">
        <v>20</v>
      </c>
      <c r="K10" s="49">
        <v>60</v>
      </c>
      <c r="L10" s="50">
        <v>35</v>
      </c>
      <c r="M10" s="50"/>
      <c r="N10" s="50">
        <v>5</v>
      </c>
    </row>
    <row r="11" spans="2:16">
      <c r="B11" s="28" t="s">
        <v>23</v>
      </c>
      <c r="C11" s="63">
        <v>12</v>
      </c>
      <c r="D11" s="51">
        <v>16.666666666666664</v>
      </c>
      <c r="E11" s="52">
        <v>75</v>
      </c>
      <c r="F11" s="52"/>
      <c r="G11" s="52">
        <v>8.3333333333333321</v>
      </c>
      <c r="I11" s="28" t="s">
        <v>23</v>
      </c>
      <c r="J11" s="63">
        <v>12</v>
      </c>
      <c r="K11" s="51">
        <v>25</v>
      </c>
      <c r="L11" s="52">
        <v>58.333333333333336</v>
      </c>
      <c r="M11" s="52">
        <v>8.3333333333333321</v>
      </c>
      <c r="N11" s="52">
        <v>8.3333333333333321</v>
      </c>
    </row>
    <row r="12" spans="2:16">
      <c r="B12" s="28" t="s">
        <v>24</v>
      </c>
      <c r="C12" s="63">
        <v>8</v>
      </c>
      <c r="D12" s="51">
        <v>37.5</v>
      </c>
      <c r="E12" s="52">
        <v>50</v>
      </c>
      <c r="F12" s="52">
        <v>12.5</v>
      </c>
      <c r="G12" s="52"/>
      <c r="I12" s="28" t="s">
        <v>24</v>
      </c>
      <c r="J12" s="63">
        <v>8</v>
      </c>
      <c r="K12" s="51">
        <v>12.5</v>
      </c>
      <c r="L12" s="52">
        <v>62.5</v>
      </c>
      <c r="M12" s="52">
        <v>25</v>
      </c>
      <c r="N12" s="52"/>
    </row>
    <row r="13" spans="2:16">
      <c r="B13" s="28" t="s">
        <v>25</v>
      </c>
      <c r="C13" s="63">
        <v>52</v>
      </c>
      <c r="D13" s="51">
        <v>53.846153846153847</v>
      </c>
      <c r="E13" s="52">
        <v>38.461538461538467</v>
      </c>
      <c r="F13" s="52">
        <v>5.7692307692307692</v>
      </c>
      <c r="G13" s="52">
        <v>1.9230769230769231</v>
      </c>
      <c r="I13" s="28" t="s">
        <v>25</v>
      </c>
      <c r="J13" s="63">
        <v>47</v>
      </c>
      <c r="K13" s="51">
        <v>51.063829787234042</v>
      </c>
      <c r="L13" s="52">
        <v>34.042553191489361</v>
      </c>
      <c r="M13" s="52">
        <v>12.76595744680851</v>
      </c>
      <c r="N13" s="52">
        <v>2.1276595744680851</v>
      </c>
    </row>
    <row r="14" spans="2:16">
      <c r="B14" s="28" t="s">
        <v>26</v>
      </c>
      <c r="C14" s="63">
        <v>6</v>
      </c>
      <c r="D14" s="51"/>
      <c r="E14" s="52">
        <v>83.333333333333343</v>
      </c>
      <c r="F14" s="52">
        <v>16.666666666666664</v>
      </c>
      <c r="G14" s="52"/>
      <c r="I14" s="28" t="s">
        <v>26</v>
      </c>
      <c r="J14" s="63">
        <v>6</v>
      </c>
      <c r="K14" s="51"/>
      <c r="L14" s="52">
        <v>83.333333333333343</v>
      </c>
      <c r="M14" s="52">
        <v>16.666666666666664</v>
      </c>
      <c r="N14" s="52"/>
    </row>
    <row r="15" spans="2:16">
      <c r="B15" s="28" t="s">
        <v>27</v>
      </c>
      <c r="C15" s="63">
        <v>12</v>
      </c>
      <c r="D15" s="51">
        <v>33.333333333333329</v>
      </c>
      <c r="E15" s="52">
        <v>66.666666666666657</v>
      </c>
      <c r="F15" s="52"/>
      <c r="G15" s="52"/>
      <c r="I15" s="28" t="s">
        <v>27</v>
      </c>
      <c r="J15" s="63">
        <v>11</v>
      </c>
      <c r="K15" s="51">
        <v>27.27272727272727</v>
      </c>
      <c r="L15" s="52">
        <v>54.54545454545454</v>
      </c>
      <c r="M15" s="52">
        <v>18.181818181818183</v>
      </c>
      <c r="N15" s="52"/>
    </row>
    <row r="16" spans="2:16">
      <c r="B16" s="28" t="s">
        <v>28</v>
      </c>
      <c r="C16" s="63">
        <v>16</v>
      </c>
      <c r="D16" s="54">
        <v>25</v>
      </c>
      <c r="E16" s="55">
        <v>62.5</v>
      </c>
      <c r="F16" s="55">
        <v>6.25</v>
      </c>
      <c r="G16" s="55">
        <v>6.25</v>
      </c>
      <c r="I16" s="28" t="s">
        <v>28</v>
      </c>
      <c r="J16" s="63">
        <v>16</v>
      </c>
      <c r="K16" s="54">
        <v>31.25</v>
      </c>
      <c r="L16" s="55">
        <v>50</v>
      </c>
      <c r="M16" s="55">
        <v>12.5</v>
      </c>
      <c r="N16" s="55">
        <v>6.25</v>
      </c>
    </row>
    <row r="17" spans="2:14">
      <c r="B17" s="28" t="s">
        <v>29</v>
      </c>
      <c r="C17" s="63">
        <v>20</v>
      </c>
      <c r="D17" s="51">
        <v>40</v>
      </c>
      <c r="E17" s="52">
        <v>55.000000000000007</v>
      </c>
      <c r="F17" s="52"/>
      <c r="G17" s="52">
        <v>5</v>
      </c>
      <c r="I17" s="28" t="s">
        <v>29</v>
      </c>
      <c r="J17" s="63">
        <v>18</v>
      </c>
      <c r="K17" s="51">
        <v>33.333333333333329</v>
      </c>
      <c r="L17" s="52">
        <v>61.111111111111114</v>
      </c>
      <c r="M17" s="52"/>
      <c r="N17" s="52">
        <v>5.5555555555555554</v>
      </c>
    </row>
    <row r="18" spans="2:14">
      <c r="B18" s="28" t="s">
        <v>30</v>
      </c>
      <c r="C18" s="63">
        <v>50</v>
      </c>
      <c r="D18" s="51">
        <v>60</v>
      </c>
      <c r="E18" s="52">
        <v>34</v>
      </c>
      <c r="F18" s="52">
        <v>4</v>
      </c>
      <c r="G18" s="52">
        <v>2</v>
      </c>
      <c r="I18" s="28" t="s">
        <v>30</v>
      </c>
      <c r="J18" s="63">
        <v>43</v>
      </c>
      <c r="K18" s="51">
        <v>65.116279069767444</v>
      </c>
      <c r="L18" s="52">
        <v>27.906976744186046</v>
      </c>
      <c r="M18" s="52">
        <v>4.6511627906976747</v>
      </c>
      <c r="N18" s="52">
        <v>2.3255813953488373</v>
      </c>
    </row>
    <row r="19" spans="2:14">
      <c r="B19" s="28" t="s">
        <v>31</v>
      </c>
      <c r="C19" s="63">
        <v>35</v>
      </c>
      <c r="D19" s="51">
        <v>48.571428571428569</v>
      </c>
      <c r="E19" s="52">
        <v>51.428571428571423</v>
      </c>
      <c r="F19" s="52"/>
      <c r="G19" s="52"/>
      <c r="I19" s="28" t="s">
        <v>31</v>
      </c>
      <c r="J19" s="63">
        <v>32</v>
      </c>
      <c r="K19" s="51">
        <v>59.375</v>
      </c>
      <c r="L19" s="52">
        <v>37.5</v>
      </c>
      <c r="M19" s="52">
        <v>3.125</v>
      </c>
      <c r="N19" s="52"/>
    </row>
    <row r="20" spans="2:14">
      <c r="B20" s="28" t="s">
        <v>32</v>
      </c>
      <c r="C20" s="63">
        <v>13</v>
      </c>
      <c r="D20" s="51">
        <v>53.846153846153847</v>
      </c>
      <c r="E20" s="52">
        <v>38.461538461538467</v>
      </c>
      <c r="F20" s="52">
        <v>7.6923076923076925</v>
      </c>
      <c r="G20" s="52"/>
      <c r="I20" s="28" t="s">
        <v>32</v>
      </c>
      <c r="J20" s="63">
        <v>13</v>
      </c>
      <c r="K20" s="51">
        <v>61.53846153846154</v>
      </c>
      <c r="L20" s="52">
        <v>30.76923076923077</v>
      </c>
      <c r="M20" s="52">
        <v>7.6923076923076925</v>
      </c>
      <c r="N20" s="52"/>
    </row>
    <row r="21" spans="2:14">
      <c r="B21" s="28" t="s">
        <v>33</v>
      </c>
      <c r="C21" s="63">
        <v>39</v>
      </c>
      <c r="D21" s="51">
        <v>48.717948717948715</v>
      </c>
      <c r="E21" s="52">
        <v>46.153846153846153</v>
      </c>
      <c r="F21" s="52">
        <v>5.1282051282051277</v>
      </c>
      <c r="G21" s="52"/>
      <c r="I21" s="28" t="s">
        <v>33</v>
      </c>
      <c r="J21" s="63">
        <v>37</v>
      </c>
      <c r="K21" s="51">
        <v>45.945945945945951</v>
      </c>
      <c r="L21" s="52">
        <v>40.54054054054054</v>
      </c>
      <c r="M21" s="52">
        <v>13.513513513513514</v>
      </c>
      <c r="N21" s="52"/>
    </row>
    <row r="22" spans="2:14" ht="14.25" thickBot="1">
      <c r="B22" s="34" t="s">
        <v>34</v>
      </c>
      <c r="C22" s="64">
        <v>40</v>
      </c>
      <c r="D22" s="56">
        <v>40</v>
      </c>
      <c r="E22" s="57">
        <v>60</v>
      </c>
      <c r="F22" s="57"/>
      <c r="G22" s="57"/>
      <c r="I22" s="34" t="s">
        <v>34</v>
      </c>
      <c r="J22" s="64">
        <v>40</v>
      </c>
      <c r="K22" s="56">
        <v>57.499999999999993</v>
      </c>
      <c r="L22" s="57">
        <v>40</v>
      </c>
      <c r="M22" s="57">
        <v>2.5</v>
      </c>
      <c r="N22" s="57"/>
    </row>
    <row r="23" spans="2:14" ht="14.25" thickBot="1">
      <c r="B23" s="16" t="s">
        <v>35</v>
      </c>
      <c r="C23" s="60">
        <f>IF(SUM(C24:C32)=0,"",SUM(C24:C32))</f>
        <v>301</v>
      </c>
      <c r="D23" s="47">
        <f>IF(SUM(D24:D32)=0,"",SUMPRODUCT($C24:$C32, D24:D32)/$C23)</f>
        <v>30.897009966777407</v>
      </c>
      <c r="E23" s="48">
        <f t="shared" ref="E23:G23" si="2">IF(SUM(E24:E32)=0,"",SUMPRODUCT($C24:$C32, E24:E32)/$C23)</f>
        <v>44.186046511627907</v>
      </c>
      <c r="F23" s="48">
        <f t="shared" si="2"/>
        <v>0.66445182724252494</v>
      </c>
      <c r="G23" s="48">
        <f t="shared" si="2"/>
        <v>24.252491694352159</v>
      </c>
      <c r="I23" s="16" t="s">
        <v>35</v>
      </c>
      <c r="J23" s="60">
        <f>IF(SUM(J24:J32)=0,"",SUM(J24:J32))</f>
        <v>294</v>
      </c>
      <c r="K23" s="47">
        <f>IF(SUM(K24:K32)=0,"",SUMPRODUCT($J24:$J32, K24:K32)/$J23)</f>
        <v>35.034013605442176</v>
      </c>
      <c r="L23" s="48">
        <f t="shared" ref="L23:N23" si="3">IF(SUM(L24:L32)=0,"",SUMPRODUCT($J24:$J32, L24:L32)/$J23)</f>
        <v>38.775510204081634</v>
      </c>
      <c r="M23" s="48">
        <f t="shared" si="3"/>
        <v>1.7006802721088434</v>
      </c>
      <c r="N23" s="48">
        <f t="shared" si="3"/>
        <v>24.489795918367346</v>
      </c>
    </row>
    <row r="24" spans="2:14">
      <c r="B24" s="22" t="s">
        <v>36</v>
      </c>
      <c r="C24" s="62">
        <v>35</v>
      </c>
      <c r="D24" s="49">
        <v>31.428571428571427</v>
      </c>
      <c r="E24" s="50">
        <v>62.857142857142854</v>
      </c>
      <c r="F24" s="50"/>
      <c r="G24" s="50">
        <v>5.7142857142857144</v>
      </c>
      <c r="I24" s="22" t="s">
        <v>36</v>
      </c>
      <c r="J24" s="62">
        <v>33</v>
      </c>
      <c r="K24" s="49">
        <v>33.333333333333329</v>
      </c>
      <c r="L24" s="50">
        <v>54.54545454545454</v>
      </c>
      <c r="M24" s="50">
        <v>3.0303030303030303</v>
      </c>
      <c r="N24" s="50">
        <v>9.0909090909090917</v>
      </c>
    </row>
    <row r="25" spans="2:14">
      <c r="B25" s="28" t="s">
        <v>37</v>
      </c>
      <c r="C25" s="63">
        <v>47</v>
      </c>
      <c r="D25" s="51">
        <v>27.659574468085108</v>
      </c>
      <c r="E25" s="52">
        <v>57.446808510638306</v>
      </c>
      <c r="F25" s="52"/>
      <c r="G25" s="52">
        <v>14.893617021276595</v>
      </c>
      <c r="I25" s="28" t="s">
        <v>37</v>
      </c>
      <c r="J25" s="63">
        <v>45</v>
      </c>
      <c r="K25" s="51">
        <v>44.444444444444443</v>
      </c>
      <c r="L25" s="52">
        <v>42.222222222222221</v>
      </c>
      <c r="M25" s="52"/>
      <c r="N25" s="52">
        <v>13.333333333333334</v>
      </c>
    </row>
    <row r="26" spans="2:14">
      <c r="B26" s="28" t="s">
        <v>38</v>
      </c>
      <c r="C26" s="63">
        <v>38</v>
      </c>
      <c r="D26" s="51">
        <v>15.789473684210526</v>
      </c>
      <c r="E26" s="52">
        <v>42.105263157894733</v>
      </c>
      <c r="F26" s="52"/>
      <c r="G26" s="52">
        <v>42.105263157894733</v>
      </c>
      <c r="I26" s="28" t="s">
        <v>38</v>
      </c>
      <c r="J26" s="63">
        <v>38</v>
      </c>
      <c r="K26" s="51">
        <v>18.421052631578945</v>
      </c>
      <c r="L26" s="52">
        <v>39.473684210526315</v>
      </c>
      <c r="M26" s="52"/>
      <c r="N26" s="52">
        <v>42.105263157894733</v>
      </c>
    </row>
    <row r="27" spans="2:14">
      <c r="B27" s="28" t="s">
        <v>39</v>
      </c>
      <c r="C27" s="63">
        <v>62</v>
      </c>
      <c r="D27" s="51">
        <v>38.70967741935484</v>
      </c>
      <c r="E27" s="52">
        <v>37.096774193548384</v>
      </c>
      <c r="F27" s="52"/>
      <c r="G27" s="52">
        <v>24.193548387096776</v>
      </c>
      <c r="I27" s="28" t="s">
        <v>39</v>
      </c>
      <c r="J27" s="63">
        <v>60</v>
      </c>
      <c r="K27" s="51">
        <v>40</v>
      </c>
      <c r="L27" s="52">
        <v>35</v>
      </c>
      <c r="M27" s="52"/>
      <c r="N27" s="52">
        <v>25</v>
      </c>
    </row>
    <row r="28" spans="2:14">
      <c r="B28" s="28" t="s">
        <v>40</v>
      </c>
      <c r="C28" s="63">
        <v>52</v>
      </c>
      <c r="D28" s="51">
        <v>25</v>
      </c>
      <c r="E28" s="52">
        <v>36.538461538461533</v>
      </c>
      <c r="F28" s="52">
        <v>1.9230769230769231</v>
      </c>
      <c r="G28" s="52">
        <v>36.538461538461533</v>
      </c>
      <c r="I28" s="28" t="s">
        <v>40</v>
      </c>
      <c r="J28" s="63">
        <v>52</v>
      </c>
      <c r="K28" s="51">
        <v>26.923076923076923</v>
      </c>
      <c r="L28" s="52">
        <v>32.692307692307693</v>
      </c>
      <c r="M28" s="52">
        <v>3.8461538461538463</v>
      </c>
      <c r="N28" s="52">
        <v>36.538461538461533</v>
      </c>
    </row>
    <row r="29" spans="2:14">
      <c r="B29" s="28" t="s">
        <v>41</v>
      </c>
      <c r="C29" s="63">
        <v>28</v>
      </c>
      <c r="D29" s="51">
        <v>32.142857142857146</v>
      </c>
      <c r="E29" s="52">
        <v>42.857142857142854</v>
      </c>
      <c r="F29" s="52"/>
      <c r="G29" s="52">
        <v>25</v>
      </c>
      <c r="I29" s="28" t="s">
        <v>41</v>
      </c>
      <c r="J29" s="63">
        <v>27</v>
      </c>
      <c r="K29" s="51">
        <v>40.74074074074074</v>
      </c>
      <c r="L29" s="52">
        <v>37.037037037037038</v>
      </c>
      <c r="M29" s="52"/>
      <c r="N29" s="52">
        <v>22.222222222222221</v>
      </c>
    </row>
    <row r="30" spans="2:14">
      <c r="B30" s="28" t="s">
        <v>42</v>
      </c>
      <c r="C30" s="63">
        <v>8</v>
      </c>
      <c r="D30" s="51">
        <v>37.5</v>
      </c>
      <c r="E30" s="52">
        <v>50</v>
      </c>
      <c r="F30" s="52"/>
      <c r="G30" s="52">
        <v>12.5</v>
      </c>
      <c r="I30" s="28" t="s">
        <v>42</v>
      </c>
      <c r="J30" s="63">
        <v>8</v>
      </c>
      <c r="K30" s="51">
        <v>37.5</v>
      </c>
      <c r="L30" s="52">
        <v>50</v>
      </c>
      <c r="M30" s="52"/>
      <c r="N30" s="52">
        <v>12.5</v>
      </c>
    </row>
    <row r="31" spans="2:14">
      <c r="B31" s="28" t="s">
        <v>43</v>
      </c>
      <c r="C31" s="63">
        <v>25</v>
      </c>
      <c r="D31" s="51">
        <v>56.000000000000007</v>
      </c>
      <c r="E31" s="52">
        <v>24</v>
      </c>
      <c r="F31" s="52">
        <v>4</v>
      </c>
      <c r="G31" s="52">
        <v>16</v>
      </c>
      <c r="I31" s="28" t="s">
        <v>43</v>
      </c>
      <c r="J31" s="63">
        <v>25</v>
      </c>
      <c r="K31" s="51">
        <v>52</v>
      </c>
      <c r="L31" s="52">
        <v>28.000000000000004</v>
      </c>
      <c r="M31" s="52">
        <v>4</v>
      </c>
      <c r="N31" s="52">
        <v>16</v>
      </c>
    </row>
    <row r="32" spans="2:14" ht="14.25" thickBot="1">
      <c r="B32" s="34" t="s">
        <v>44</v>
      </c>
      <c r="C32" s="64">
        <v>6</v>
      </c>
      <c r="D32" s="56"/>
      <c r="E32" s="57">
        <v>66.666666666666657</v>
      </c>
      <c r="F32" s="57"/>
      <c r="G32" s="57">
        <v>33.333333333333329</v>
      </c>
      <c r="I32" s="34" t="s">
        <v>44</v>
      </c>
      <c r="J32" s="64">
        <v>6</v>
      </c>
      <c r="K32" s="56"/>
      <c r="L32" s="57">
        <v>50</v>
      </c>
      <c r="M32" s="57">
        <v>16.666666666666664</v>
      </c>
      <c r="N32" s="57">
        <v>33.333333333333329</v>
      </c>
    </row>
    <row r="33" spans="2:14" ht="14.25" thickBot="1">
      <c r="B33" s="16" t="s">
        <v>45</v>
      </c>
      <c r="C33" s="60">
        <f>IF(SUM(C24:C32,C10:C22)=0,"",SUM(C24:C32,C10:C22))</f>
        <v>625</v>
      </c>
      <c r="D33" s="47">
        <f>IF(SUM(D24:D32,D10:D22)=0,"",(SUMPRODUCT($C10:$C22, D10:D22)+SUMPRODUCT($C24:$C32, D24:D32))/$C33)</f>
        <v>38.24</v>
      </c>
      <c r="E33" s="48">
        <f t="shared" ref="E33:G33" si="4">IF(SUM(E24:E32,E10:E22)=0,"",(SUMPRODUCT($C10:$C22, E10:E22)+SUMPRODUCT($C24:$C32, E24:E32))/$C33)</f>
        <v>47.04</v>
      </c>
      <c r="F33" s="48">
        <f t="shared" si="4"/>
        <v>2.08</v>
      </c>
      <c r="G33" s="48">
        <f t="shared" si="4"/>
        <v>12.64</v>
      </c>
      <c r="I33" s="16" t="s">
        <v>45</v>
      </c>
      <c r="J33" s="60">
        <f>IF(SUM(J24:J32,J10:J22)=0,"",SUM(J24:J32,J10:J22))</f>
        <v>597</v>
      </c>
      <c r="K33" s="47">
        <f>IF(SUM(K24:K32,K10:K22)=0,"",(SUMPRODUCT($J10:$J22, K10:K22)+SUMPRODUCT($J24:$J32, K24:K32))/$J33)</f>
        <v>42.211055276381913</v>
      </c>
      <c r="L33" s="48">
        <f t="shared" ref="L33:N33" si="5">IF(SUM(L24:L32,L10:L22)=0,"",(SUMPRODUCT($J10:$J22, L10:L22)+SUMPRODUCT($J24:$J32, L24:L32))/$J33)</f>
        <v>39.865996649916248</v>
      </c>
      <c r="M33" s="48">
        <f t="shared" si="5"/>
        <v>4.857621440536013</v>
      </c>
      <c r="N33" s="48">
        <f t="shared" si="5"/>
        <v>13.06532663316583</v>
      </c>
    </row>
    <row r="34" spans="2:14" ht="14.25" thickBot="1">
      <c r="B34"/>
      <c r="C34"/>
      <c r="D34"/>
      <c r="E34"/>
      <c r="F34"/>
      <c r="G34"/>
      <c r="I34"/>
      <c r="J34"/>
      <c r="K34"/>
      <c r="L34"/>
      <c r="M34"/>
      <c r="N34"/>
    </row>
    <row r="35" spans="2:14" ht="27.75" thickBot="1">
      <c r="B35" s="46" t="s">
        <v>317</v>
      </c>
      <c r="C35" s="59" t="s">
        <v>19</v>
      </c>
      <c r="D35" s="12" t="s">
        <v>313</v>
      </c>
      <c r="E35" s="13" t="s">
        <v>314</v>
      </c>
      <c r="F35" s="13" t="s">
        <v>315</v>
      </c>
      <c r="G35" s="15" t="s">
        <v>316</v>
      </c>
      <c r="I35" s="46" t="s">
        <v>317</v>
      </c>
      <c r="J35" s="59" t="s">
        <v>19</v>
      </c>
      <c r="K35" s="12" t="s">
        <v>313</v>
      </c>
      <c r="L35" s="13" t="s">
        <v>314</v>
      </c>
      <c r="M35" s="13" t="s">
        <v>315</v>
      </c>
      <c r="N35" s="15" t="s">
        <v>316</v>
      </c>
    </row>
    <row r="36" spans="2:14" ht="14.25" thickBot="1">
      <c r="B36" s="16" t="s">
        <v>21</v>
      </c>
      <c r="C36" s="60">
        <f>IF(SUM(C37:C49)=0,"",SUM(C37:C49))</f>
        <v>309</v>
      </c>
      <c r="D36" s="61">
        <f>IF(SUM(D37:D49)=0,"",SUMPRODUCT($C37:$C49, D37:D49)/$C36)</f>
        <v>34.95145631067961</v>
      </c>
      <c r="E36" s="48">
        <f t="shared" ref="E36:G36" si="6">IF(SUM(E37:E49)=0,"",SUMPRODUCT($C37:$C49, E37:E49)/$C36)</f>
        <v>33.009708737864081</v>
      </c>
      <c r="F36" s="48">
        <f t="shared" si="6"/>
        <v>2.5889967637540452</v>
      </c>
      <c r="G36" s="48">
        <f t="shared" si="6"/>
        <v>29.449838187702266</v>
      </c>
      <c r="I36" s="16" t="s">
        <v>21</v>
      </c>
      <c r="J36" s="60">
        <f>IF(SUM(J37:J49)=0,"",SUM(J37:J49))</f>
        <v>289</v>
      </c>
      <c r="K36" s="61">
        <f>IF(SUM(K37:K49)=0,"",SUMPRODUCT($J37:$J49, K37:K49)/$J36)</f>
        <v>45.32871972318339</v>
      </c>
      <c r="L36" s="48">
        <f t="shared" ref="L36:N36" si="7">IF(SUM(L37:L49)=0,"",SUMPRODUCT($J37:$J49, L37:L49)/$J36)</f>
        <v>22.491349480968857</v>
      </c>
      <c r="M36" s="48">
        <f t="shared" si="7"/>
        <v>2.0761245674740483</v>
      </c>
      <c r="N36" s="48">
        <f t="shared" si="7"/>
        <v>30.103806228373703</v>
      </c>
    </row>
    <row r="37" spans="2:14">
      <c r="B37" s="22" t="s">
        <v>22</v>
      </c>
      <c r="C37" s="62">
        <v>21</v>
      </c>
      <c r="D37" s="49">
        <v>33.333333333333329</v>
      </c>
      <c r="E37" s="50">
        <v>9.5238095238095237</v>
      </c>
      <c r="F37" s="50"/>
      <c r="G37" s="50">
        <v>57.142857142857139</v>
      </c>
      <c r="I37" s="22" t="s">
        <v>22</v>
      </c>
      <c r="J37" s="62">
        <v>20</v>
      </c>
      <c r="K37" s="49">
        <v>40</v>
      </c>
      <c r="L37" s="50"/>
      <c r="M37" s="50"/>
      <c r="N37" s="50">
        <v>60</v>
      </c>
    </row>
    <row r="38" spans="2:14">
      <c r="B38" s="28" t="s">
        <v>23</v>
      </c>
      <c r="C38" s="63">
        <v>12</v>
      </c>
      <c r="D38" s="51">
        <v>41.666666666666671</v>
      </c>
      <c r="E38" s="52">
        <v>33.333333333333329</v>
      </c>
      <c r="F38" s="52"/>
      <c r="G38" s="52">
        <v>25</v>
      </c>
      <c r="I38" s="28" t="s">
        <v>23</v>
      </c>
      <c r="J38" s="63">
        <v>12</v>
      </c>
      <c r="K38" s="51">
        <v>66.666666666666657</v>
      </c>
      <c r="L38" s="52">
        <v>8.3333333333333321</v>
      </c>
      <c r="M38" s="52">
        <v>8.3333333333333321</v>
      </c>
      <c r="N38" s="52">
        <v>16.666666666666664</v>
      </c>
    </row>
    <row r="39" spans="2:14">
      <c r="B39" s="28" t="s">
        <v>24</v>
      </c>
      <c r="C39" s="63">
        <v>8</v>
      </c>
      <c r="D39" s="51">
        <v>25</v>
      </c>
      <c r="E39" s="52">
        <v>62.5</v>
      </c>
      <c r="F39" s="52"/>
      <c r="G39" s="52">
        <v>12.5</v>
      </c>
      <c r="I39" s="28" t="s">
        <v>24</v>
      </c>
      <c r="J39" s="63">
        <v>8</v>
      </c>
      <c r="K39" s="51">
        <v>25</v>
      </c>
      <c r="L39" s="52">
        <v>62.5</v>
      </c>
      <c r="M39" s="52"/>
      <c r="N39" s="52">
        <v>12.5</v>
      </c>
    </row>
    <row r="40" spans="2:14">
      <c r="B40" s="28" t="s">
        <v>25</v>
      </c>
      <c r="C40" s="63">
        <v>50</v>
      </c>
      <c r="D40" s="51">
        <v>44</v>
      </c>
      <c r="E40" s="52">
        <v>22</v>
      </c>
      <c r="F40" s="52">
        <v>2</v>
      </c>
      <c r="G40" s="52">
        <v>32</v>
      </c>
      <c r="I40" s="28" t="s">
        <v>25</v>
      </c>
      <c r="J40" s="63">
        <v>46</v>
      </c>
      <c r="K40" s="51">
        <v>39.130434782608695</v>
      </c>
      <c r="L40" s="52">
        <v>28.260869565217391</v>
      </c>
      <c r="M40" s="52"/>
      <c r="N40" s="52">
        <v>32.608695652173914</v>
      </c>
    </row>
    <row r="41" spans="2:14">
      <c r="B41" s="28" t="s">
        <v>26</v>
      </c>
      <c r="C41" s="63">
        <v>5</v>
      </c>
      <c r="D41" s="51"/>
      <c r="E41" s="52">
        <v>40</v>
      </c>
      <c r="F41" s="52"/>
      <c r="G41" s="52">
        <v>60</v>
      </c>
      <c r="I41" s="28" t="s">
        <v>26</v>
      </c>
      <c r="J41" s="63">
        <v>5</v>
      </c>
      <c r="K41" s="51">
        <v>20</v>
      </c>
      <c r="L41" s="52">
        <v>20</v>
      </c>
      <c r="M41" s="52"/>
      <c r="N41" s="52">
        <v>60</v>
      </c>
    </row>
    <row r="42" spans="2:14">
      <c r="B42" s="28" t="s">
        <v>27</v>
      </c>
      <c r="C42" s="63">
        <v>10</v>
      </c>
      <c r="D42" s="51">
        <v>20</v>
      </c>
      <c r="E42" s="52">
        <v>30</v>
      </c>
      <c r="F42" s="52">
        <v>10</v>
      </c>
      <c r="G42" s="52">
        <v>40</v>
      </c>
      <c r="I42" s="28" t="s">
        <v>27</v>
      </c>
      <c r="J42" s="63">
        <v>9</v>
      </c>
      <c r="K42" s="51">
        <v>44.444444444444443</v>
      </c>
      <c r="L42" s="52"/>
      <c r="M42" s="52">
        <v>11.111111111111111</v>
      </c>
      <c r="N42" s="52">
        <v>44.444444444444443</v>
      </c>
    </row>
    <row r="43" spans="2:14">
      <c r="B43" s="28" t="s">
        <v>28</v>
      </c>
      <c r="C43" s="63">
        <v>13</v>
      </c>
      <c r="D43" s="54">
        <v>15.384615384615385</v>
      </c>
      <c r="E43" s="55">
        <v>38.461538461538467</v>
      </c>
      <c r="F43" s="55"/>
      <c r="G43" s="55">
        <v>46.153846153846153</v>
      </c>
      <c r="I43" s="28" t="s">
        <v>28</v>
      </c>
      <c r="J43" s="63">
        <v>13</v>
      </c>
      <c r="K43" s="54">
        <v>38.461538461538467</v>
      </c>
      <c r="L43" s="55">
        <v>15.384615384615385</v>
      </c>
      <c r="M43" s="55"/>
      <c r="N43" s="55">
        <v>46.153846153846153</v>
      </c>
    </row>
    <row r="44" spans="2:14">
      <c r="B44" s="28" t="s">
        <v>29</v>
      </c>
      <c r="C44" s="63">
        <v>20</v>
      </c>
      <c r="D44" s="51">
        <v>45</v>
      </c>
      <c r="E44" s="52">
        <v>30</v>
      </c>
      <c r="F44" s="52"/>
      <c r="G44" s="52">
        <v>25</v>
      </c>
      <c r="I44" s="28" t="s">
        <v>29</v>
      </c>
      <c r="J44" s="63">
        <v>18</v>
      </c>
      <c r="K44" s="51">
        <v>27.777777777777779</v>
      </c>
      <c r="L44" s="52">
        <v>44.444444444444443</v>
      </c>
      <c r="M44" s="52"/>
      <c r="N44" s="52">
        <v>27.777777777777779</v>
      </c>
    </row>
    <row r="45" spans="2:14">
      <c r="B45" s="28" t="s">
        <v>30</v>
      </c>
      <c r="C45" s="63">
        <v>49</v>
      </c>
      <c r="D45" s="51">
        <v>40.816326530612244</v>
      </c>
      <c r="E45" s="52">
        <v>42.857142857142854</v>
      </c>
      <c r="F45" s="52">
        <v>2.0408163265306123</v>
      </c>
      <c r="G45" s="52">
        <v>14.285714285714285</v>
      </c>
      <c r="I45" s="28" t="s">
        <v>30</v>
      </c>
      <c r="J45" s="63">
        <v>43</v>
      </c>
      <c r="K45" s="51">
        <v>53.488372093023251</v>
      </c>
      <c r="L45" s="52">
        <v>27.906976744186046</v>
      </c>
      <c r="M45" s="52"/>
      <c r="N45" s="52">
        <v>18.604651162790699</v>
      </c>
    </row>
    <row r="46" spans="2:14">
      <c r="B46" s="28" t="s">
        <v>31</v>
      </c>
      <c r="C46" s="63">
        <v>34</v>
      </c>
      <c r="D46" s="51">
        <v>32.352941176470587</v>
      </c>
      <c r="E46" s="52">
        <v>38.235294117647058</v>
      </c>
      <c r="F46" s="52"/>
      <c r="G46" s="52">
        <v>29.411764705882355</v>
      </c>
      <c r="I46" s="28" t="s">
        <v>31</v>
      </c>
      <c r="J46" s="63">
        <v>31</v>
      </c>
      <c r="K46" s="51">
        <v>54.838709677419352</v>
      </c>
      <c r="L46" s="52">
        <v>16.129032258064516</v>
      </c>
      <c r="M46" s="52"/>
      <c r="N46" s="52">
        <v>29.032258064516132</v>
      </c>
    </row>
    <row r="47" spans="2:14">
      <c r="B47" s="28" t="s">
        <v>32</v>
      </c>
      <c r="C47" s="63">
        <v>13</v>
      </c>
      <c r="D47" s="51">
        <v>53.846153846153847</v>
      </c>
      <c r="E47" s="52">
        <v>30.76923076923077</v>
      </c>
      <c r="F47" s="52">
        <v>15.384615384615385</v>
      </c>
      <c r="G47" s="52"/>
      <c r="I47" s="28" t="s">
        <v>32</v>
      </c>
      <c r="J47" s="63">
        <v>13</v>
      </c>
      <c r="K47" s="51">
        <v>76.923076923076934</v>
      </c>
      <c r="L47" s="52">
        <v>15.384615384615385</v>
      </c>
      <c r="M47" s="52">
        <v>7.6923076923076925</v>
      </c>
      <c r="N47" s="52"/>
    </row>
    <row r="48" spans="2:14">
      <c r="B48" s="28" t="s">
        <v>33</v>
      </c>
      <c r="C48" s="63">
        <v>37</v>
      </c>
      <c r="D48" s="51">
        <v>21.621621621621621</v>
      </c>
      <c r="E48" s="52">
        <v>40.54054054054054</v>
      </c>
      <c r="F48" s="52">
        <v>2.7027027027027026</v>
      </c>
      <c r="G48" s="52">
        <v>35.135135135135137</v>
      </c>
      <c r="I48" s="28" t="s">
        <v>33</v>
      </c>
      <c r="J48" s="63">
        <v>35</v>
      </c>
      <c r="K48" s="51">
        <v>37.142857142857146</v>
      </c>
      <c r="L48" s="52">
        <v>22.857142857142858</v>
      </c>
      <c r="M48" s="52">
        <v>5.7142857142857144</v>
      </c>
      <c r="N48" s="52">
        <v>34.285714285714285</v>
      </c>
    </row>
    <row r="49" spans="2:14" ht="14.25" thickBot="1">
      <c r="B49" s="34" t="s">
        <v>34</v>
      </c>
      <c r="C49" s="64">
        <v>37</v>
      </c>
      <c r="D49" s="56">
        <v>35.135135135135137</v>
      </c>
      <c r="E49" s="57">
        <v>29.72972972972973</v>
      </c>
      <c r="F49" s="57">
        <v>5.4054054054054053</v>
      </c>
      <c r="G49" s="57">
        <v>29.72972972972973</v>
      </c>
      <c r="I49" s="34" t="s">
        <v>34</v>
      </c>
      <c r="J49" s="64">
        <v>36</v>
      </c>
      <c r="K49" s="56">
        <v>47.222222222222221</v>
      </c>
      <c r="L49" s="57">
        <v>22.222222222222221</v>
      </c>
      <c r="M49" s="57">
        <v>2.7777777777777777</v>
      </c>
      <c r="N49" s="57">
        <v>27.777777777777779</v>
      </c>
    </row>
    <row r="50" spans="2:14" ht="14.25" thickBot="1">
      <c r="B50" s="16" t="s">
        <v>35</v>
      </c>
      <c r="C50" s="60">
        <f>IF(SUM(C51:C59)=0,"",SUM(C51:C59))</f>
        <v>278</v>
      </c>
      <c r="D50" s="47">
        <f>IF(SUM(D51:D59)=0,"",SUMPRODUCT($C51:$C59, D51:D59)/$C50)</f>
        <v>17.266187050359711</v>
      </c>
      <c r="E50" s="48">
        <f t="shared" ref="E50:G50" si="8">IF(SUM(E51:E59)=0,"",SUMPRODUCT($C51:$C59, E51:E59)/$C50)</f>
        <v>14.748201438848922</v>
      </c>
      <c r="F50" s="48">
        <f t="shared" si="8"/>
        <v>0.71942446043165476</v>
      </c>
      <c r="G50" s="48">
        <f t="shared" si="8"/>
        <v>67.266187050359719</v>
      </c>
      <c r="I50" s="16" t="s">
        <v>35</v>
      </c>
      <c r="J50" s="60">
        <f>IF(SUM(J51:J59)=0,"",SUM(J51:J59))</f>
        <v>273</v>
      </c>
      <c r="K50" s="47">
        <f>IF(SUM(K51:K59)=0,"",SUMPRODUCT($J51:$J59, K51:K59)/$J50)</f>
        <v>19.047619047619047</v>
      </c>
      <c r="L50" s="48">
        <f t="shared" ref="L50:N50" si="9">IF(SUM(L51:L59)=0,"",SUMPRODUCT($J51:$J59, L51:L59)/$J50)</f>
        <v>13.186813186813186</v>
      </c>
      <c r="M50" s="48">
        <f t="shared" si="9"/>
        <v>0.36630036630036628</v>
      </c>
      <c r="N50" s="48">
        <f t="shared" si="9"/>
        <v>67.399267399267401</v>
      </c>
    </row>
    <row r="51" spans="2:14">
      <c r="B51" s="22" t="s">
        <v>36</v>
      </c>
      <c r="C51" s="62">
        <v>32</v>
      </c>
      <c r="D51" s="49">
        <v>9.375</v>
      </c>
      <c r="E51" s="50">
        <v>12.5</v>
      </c>
      <c r="F51" s="50"/>
      <c r="G51" s="50">
        <v>78.125</v>
      </c>
      <c r="I51" s="22" t="s">
        <v>36</v>
      </c>
      <c r="J51" s="62">
        <v>30</v>
      </c>
      <c r="K51" s="49">
        <v>6.666666666666667</v>
      </c>
      <c r="L51" s="50">
        <v>6.666666666666667</v>
      </c>
      <c r="M51" s="50"/>
      <c r="N51" s="50">
        <v>86.666666666666671</v>
      </c>
    </row>
    <row r="52" spans="2:14">
      <c r="B52" s="28" t="s">
        <v>37</v>
      </c>
      <c r="C52" s="63">
        <v>44</v>
      </c>
      <c r="D52" s="51">
        <v>18.181818181818183</v>
      </c>
      <c r="E52" s="52">
        <v>34.090909090909086</v>
      </c>
      <c r="F52" s="52">
        <v>4.5454545454545459</v>
      </c>
      <c r="G52" s="52">
        <v>43.18181818181818</v>
      </c>
      <c r="I52" s="28" t="s">
        <v>37</v>
      </c>
      <c r="J52" s="63">
        <v>43</v>
      </c>
      <c r="K52" s="51">
        <v>23.255813953488371</v>
      </c>
      <c r="L52" s="52">
        <v>30.232558139534881</v>
      </c>
      <c r="M52" s="52">
        <v>2.3255813953488373</v>
      </c>
      <c r="N52" s="52">
        <v>44.186046511627907</v>
      </c>
    </row>
    <row r="53" spans="2:14">
      <c r="B53" s="28" t="s">
        <v>38</v>
      </c>
      <c r="C53" s="63">
        <v>37</v>
      </c>
      <c r="D53" s="51">
        <v>5.4054054054054053</v>
      </c>
      <c r="E53" s="52">
        <v>2.7027027027027026</v>
      </c>
      <c r="F53" s="52"/>
      <c r="G53" s="52">
        <v>91.891891891891902</v>
      </c>
      <c r="I53" s="28" t="s">
        <v>38</v>
      </c>
      <c r="J53" s="63">
        <v>37</v>
      </c>
      <c r="K53" s="51">
        <v>8.1081081081081088</v>
      </c>
      <c r="L53" s="52">
        <v>2.7027027027027026</v>
      </c>
      <c r="M53" s="52"/>
      <c r="N53" s="52">
        <v>89.189189189189193</v>
      </c>
    </row>
    <row r="54" spans="2:14">
      <c r="B54" s="28" t="s">
        <v>39</v>
      </c>
      <c r="C54" s="63">
        <v>56</v>
      </c>
      <c r="D54" s="51">
        <v>26.785714285714285</v>
      </c>
      <c r="E54" s="52">
        <v>25</v>
      </c>
      <c r="F54" s="52"/>
      <c r="G54" s="52">
        <v>48.214285714285715</v>
      </c>
      <c r="I54" s="28" t="s">
        <v>39</v>
      </c>
      <c r="J54" s="63">
        <v>54</v>
      </c>
      <c r="K54" s="51">
        <v>31.481481481481481</v>
      </c>
      <c r="L54" s="52">
        <v>22.222222222222221</v>
      </c>
      <c r="M54" s="52"/>
      <c r="N54" s="52">
        <v>46.296296296296298</v>
      </c>
    </row>
    <row r="55" spans="2:14">
      <c r="B55" s="28" t="s">
        <v>40</v>
      </c>
      <c r="C55" s="63">
        <v>50</v>
      </c>
      <c r="D55" s="51">
        <v>16</v>
      </c>
      <c r="E55" s="52">
        <v>6</v>
      </c>
      <c r="F55" s="52"/>
      <c r="G55" s="52">
        <v>78</v>
      </c>
      <c r="I55" s="28" t="s">
        <v>40</v>
      </c>
      <c r="J55" s="63">
        <v>50</v>
      </c>
      <c r="K55" s="51">
        <v>16</v>
      </c>
      <c r="L55" s="52">
        <v>6</v>
      </c>
      <c r="M55" s="52"/>
      <c r="N55" s="52">
        <v>78</v>
      </c>
    </row>
    <row r="56" spans="2:14">
      <c r="B56" s="28" t="s">
        <v>41</v>
      </c>
      <c r="C56" s="63">
        <v>26</v>
      </c>
      <c r="D56" s="51">
        <v>7.6923076923076925</v>
      </c>
      <c r="E56" s="52">
        <v>3.8461538461538463</v>
      </c>
      <c r="F56" s="52"/>
      <c r="G56" s="52">
        <v>88.461538461538453</v>
      </c>
      <c r="I56" s="28" t="s">
        <v>41</v>
      </c>
      <c r="J56" s="63">
        <v>26</v>
      </c>
      <c r="K56" s="51">
        <v>7.6923076923076925</v>
      </c>
      <c r="L56" s="52">
        <v>3.8461538461538463</v>
      </c>
      <c r="M56" s="52"/>
      <c r="N56" s="52">
        <v>88.461538461538453</v>
      </c>
    </row>
    <row r="57" spans="2:14">
      <c r="B57" s="28" t="s">
        <v>42</v>
      </c>
      <c r="C57" s="63">
        <v>7</v>
      </c>
      <c r="D57" s="51">
        <v>42.857142857142854</v>
      </c>
      <c r="E57" s="52">
        <v>14.285714285714285</v>
      </c>
      <c r="F57" s="52"/>
      <c r="G57" s="52">
        <v>42.857142857142854</v>
      </c>
      <c r="I57" s="28" t="s">
        <v>42</v>
      </c>
      <c r="J57" s="63">
        <v>7</v>
      </c>
      <c r="K57" s="51">
        <v>42.857142857142854</v>
      </c>
      <c r="L57" s="52">
        <v>14.285714285714285</v>
      </c>
      <c r="M57" s="52"/>
      <c r="N57" s="52">
        <v>42.857142857142854</v>
      </c>
    </row>
    <row r="58" spans="2:14">
      <c r="B58" s="28" t="s">
        <v>43</v>
      </c>
      <c r="C58" s="63">
        <v>20</v>
      </c>
      <c r="D58" s="51">
        <v>30</v>
      </c>
      <c r="E58" s="52">
        <v>5</v>
      </c>
      <c r="F58" s="52"/>
      <c r="G58" s="52">
        <v>65</v>
      </c>
      <c r="I58" s="28" t="s">
        <v>43</v>
      </c>
      <c r="J58" s="63">
        <v>20</v>
      </c>
      <c r="K58" s="51">
        <v>30</v>
      </c>
      <c r="L58" s="52">
        <v>10</v>
      </c>
      <c r="M58" s="52"/>
      <c r="N58" s="52">
        <v>60</v>
      </c>
    </row>
    <row r="59" spans="2:14" ht="14.25" thickBot="1">
      <c r="B59" s="34" t="s">
        <v>44</v>
      </c>
      <c r="C59" s="64">
        <v>6</v>
      </c>
      <c r="D59" s="56">
        <v>16.666666666666664</v>
      </c>
      <c r="E59" s="57">
        <v>16.666666666666664</v>
      </c>
      <c r="F59" s="57"/>
      <c r="G59" s="57">
        <v>66.666666666666657</v>
      </c>
      <c r="I59" s="34" t="s">
        <v>44</v>
      </c>
      <c r="J59" s="64">
        <v>6</v>
      </c>
      <c r="K59" s="56">
        <v>16.666666666666664</v>
      </c>
      <c r="L59" s="57">
        <v>16.666666666666664</v>
      </c>
      <c r="M59" s="57"/>
      <c r="N59" s="57">
        <v>66.666666666666657</v>
      </c>
    </row>
    <row r="60" spans="2:14" ht="14.25" thickBot="1">
      <c r="B60" s="16" t="s">
        <v>45</v>
      </c>
      <c r="C60" s="60">
        <f>IF(SUM(C51:C59,C37:C49)=0,"",SUM(C51:C59,C37:C49))</f>
        <v>587</v>
      </c>
      <c r="D60" s="47">
        <f>IF(SUM(D51:D59,D37:D49)=0,"",(SUMPRODUCT($C37:$C49, D37:D49)+SUMPRODUCT($C51:$C59, D51:D59))/$C60)</f>
        <v>26.57580919931857</v>
      </c>
      <c r="E60" s="48">
        <f t="shared" ref="E60:G60" si="10">IF(SUM(E51:E59,E37:E49)=0,"",(SUMPRODUCT($C37:$C49, E37:E49)+SUMPRODUCT($C51:$C59, E51:E59))/$C60)</f>
        <v>24.361158432708688</v>
      </c>
      <c r="F60" s="48">
        <f t="shared" si="10"/>
        <v>1.7035775127768313</v>
      </c>
      <c r="G60" s="48">
        <f t="shared" si="10"/>
        <v>47.359454855195914</v>
      </c>
      <c r="I60" s="16" t="s">
        <v>45</v>
      </c>
      <c r="J60" s="60">
        <f>IF(SUM(J51:J59,J37:J49)=0,"",SUM(J51:J59,J37:J49))</f>
        <v>562</v>
      </c>
      <c r="K60" s="47">
        <f>IF(SUM(K51:K59,K37:K49)=0,"",(SUMPRODUCT($J37:$J49, K37:K49)+SUMPRODUCT($J51:$J59, K51:K59))/$J60)</f>
        <v>32.562277580071175</v>
      </c>
      <c r="L60" s="48">
        <f t="shared" ref="L60:N60" si="11">IF(SUM(L51:L59,L37:L49)=0,"",(SUMPRODUCT($J37:$J49, L37:L49)+SUMPRODUCT($J51:$J59, L51:L59))/$J60)</f>
        <v>17.971530249110319</v>
      </c>
      <c r="M60" s="48">
        <f t="shared" si="11"/>
        <v>1.2455516014234875</v>
      </c>
      <c r="N60" s="48">
        <f t="shared" si="11"/>
        <v>48.220640569395016</v>
      </c>
    </row>
    <row r="61" spans="2:14" ht="14.25" thickBot="1">
      <c r="B61"/>
      <c r="C61"/>
      <c r="D61"/>
      <c r="E61"/>
      <c r="F61"/>
      <c r="G61"/>
      <c r="I61"/>
      <c r="J61"/>
      <c r="K61"/>
      <c r="L61"/>
      <c r="M61"/>
      <c r="N61"/>
    </row>
    <row r="62" spans="2:14" ht="27.75" thickBot="1">
      <c r="B62" s="46" t="s">
        <v>318</v>
      </c>
      <c r="C62" s="59" t="s">
        <v>19</v>
      </c>
      <c r="D62" s="12" t="s">
        <v>313</v>
      </c>
      <c r="E62" s="13" t="s">
        <v>314</v>
      </c>
      <c r="F62" s="13" t="s">
        <v>315</v>
      </c>
      <c r="G62" s="15" t="s">
        <v>316</v>
      </c>
      <c r="I62" s="46" t="s">
        <v>318</v>
      </c>
      <c r="J62" s="59" t="s">
        <v>19</v>
      </c>
      <c r="K62" s="12" t="s">
        <v>313</v>
      </c>
      <c r="L62" s="13" t="s">
        <v>314</v>
      </c>
      <c r="M62" s="13" t="s">
        <v>315</v>
      </c>
      <c r="N62" s="15" t="s">
        <v>316</v>
      </c>
    </row>
    <row r="63" spans="2:14" ht="14.25" thickBot="1">
      <c r="B63" s="16" t="s">
        <v>21</v>
      </c>
      <c r="C63" s="60">
        <f>IF(SUM(C64:C76)=0,"",SUM(C64:C76))</f>
        <v>317</v>
      </c>
      <c r="D63" s="61">
        <f>IF(SUM(D64:D76)=0,"",SUMPRODUCT($C64:$C76, D64:D76)/$C63)</f>
        <v>41.32492113564669</v>
      </c>
      <c r="E63" s="48">
        <f t="shared" ref="E63:G63" si="12">IF(SUM(E64:E76)=0,"",SUMPRODUCT($C64:$C76, E64:E76)/$C63)</f>
        <v>52.681388012618299</v>
      </c>
      <c r="F63" s="48">
        <f t="shared" si="12"/>
        <v>0.63091482649842268</v>
      </c>
      <c r="G63" s="48">
        <f t="shared" si="12"/>
        <v>5.3627760252365935</v>
      </c>
      <c r="I63" s="16" t="s">
        <v>21</v>
      </c>
      <c r="J63" s="60">
        <f>IF(SUM(J64:J76)=0,"",SUM(J64:J76))</f>
        <v>299</v>
      </c>
      <c r="K63" s="61">
        <f>IF(SUM(K64:K76)=0,"",SUMPRODUCT($J64:$J76, K64:K76)/$J63)</f>
        <v>49.163879598662206</v>
      </c>
      <c r="L63" s="48">
        <f t="shared" ref="L63:N63" si="13">IF(SUM(L64:L76)=0,"",SUMPRODUCT($J64:$J76, L64:L76)/$J63)</f>
        <v>43.478260869565219</v>
      </c>
      <c r="M63" s="48">
        <f t="shared" si="13"/>
        <v>0.66889632107023411</v>
      </c>
      <c r="N63" s="48">
        <f t="shared" si="13"/>
        <v>6.6889632107023411</v>
      </c>
    </row>
    <row r="64" spans="2:14">
      <c r="B64" s="22" t="s">
        <v>22</v>
      </c>
      <c r="C64" s="62">
        <v>21</v>
      </c>
      <c r="D64" s="49">
        <v>47.619047619047613</v>
      </c>
      <c r="E64" s="50">
        <v>42.857142857142854</v>
      </c>
      <c r="F64" s="50"/>
      <c r="G64" s="50">
        <v>9.5238095238095237</v>
      </c>
      <c r="I64" s="22" t="s">
        <v>22</v>
      </c>
      <c r="J64" s="62">
        <v>20</v>
      </c>
      <c r="K64" s="49">
        <v>60</v>
      </c>
      <c r="L64" s="50">
        <v>30</v>
      </c>
      <c r="M64" s="50"/>
      <c r="N64" s="50">
        <v>10</v>
      </c>
    </row>
    <row r="65" spans="2:14">
      <c r="B65" s="28" t="s">
        <v>23</v>
      </c>
      <c r="C65" s="63">
        <v>12</v>
      </c>
      <c r="D65" s="51">
        <v>16.666666666666664</v>
      </c>
      <c r="E65" s="52">
        <v>66.666666666666657</v>
      </c>
      <c r="F65" s="52"/>
      <c r="G65" s="52">
        <v>16.666666666666664</v>
      </c>
      <c r="I65" s="28" t="s">
        <v>23</v>
      </c>
      <c r="J65" s="63">
        <v>12</v>
      </c>
      <c r="K65" s="51">
        <v>25</v>
      </c>
      <c r="L65" s="52">
        <v>50</v>
      </c>
      <c r="M65" s="52"/>
      <c r="N65" s="52">
        <v>25</v>
      </c>
    </row>
    <row r="66" spans="2:14">
      <c r="B66" s="28" t="s">
        <v>24</v>
      </c>
      <c r="C66" s="63">
        <v>7</v>
      </c>
      <c r="D66" s="51">
        <v>28.571428571428569</v>
      </c>
      <c r="E66" s="52">
        <v>71.428571428571431</v>
      </c>
      <c r="F66" s="52"/>
      <c r="G66" s="52"/>
      <c r="I66" s="28" t="s">
        <v>24</v>
      </c>
      <c r="J66" s="63">
        <v>7</v>
      </c>
      <c r="K66" s="51">
        <v>42.857142857142854</v>
      </c>
      <c r="L66" s="52">
        <v>57.142857142857139</v>
      </c>
      <c r="M66" s="52"/>
      <c r="N66" s="52"/>
    </row>
    <row r="67" spans="2:14">
      <c r="B67" s="28" t="s">
        <v>25</v>
      </c>
      <c r="C67" s="63">
        <v>50</v>
      </c>
      <c r="D67" s="51">
        <v>50</v>
      </c>
      <c r="E67" s="52">
        <v>50</v>
      </c>
      <c r="F67" s="52"/>
      <c r="G67" s="52"/>
      <c r="I67" s="28" t="s">
        <v>25</v>
      </c>
      <c r="J67" s="63">
        <v>47</v>
      </c>
      <c r="K67" s="51">
        <v>46.808510638297875</v>
      </c>
      <c r="L67" s="52">
        <v>48.936170212765958</v>
      </c>
      <c r="M67" s="52">
        <v>2.1276595744680851</v>
      </c>
      <c r="N67" s="52">
        <v>2.1276595744680851</v>
      </c>
    </row>
    <row r="68" spans="2:14">
      <c r="B68" s="28" t="s">
        <v>26</v>
      </c>
      <c r="C68" s="63">
        <v>6</v>
      </c>
      <c r="D68" s="51">
        <v>16.666666666666664</v>
      </c>
      <c r="E68" s="52">
        <v>33.333333333333329</v>
      </c>
      <c r="F68" s="52"/>
      <c r="G68" s="52">
        <v>50</v>
      </c>
      <c r="I68" s="28" t="s">
        <v>26</v>
      </c>
      <c r="J68" s="63">
        <v>6</v>
      </c>
      <c r="K68" s="51">
        <v>16.666666666666664</v>
      </c>
      <c r="L68" s="52">
        <v>33.333333333333329</v>
      </c>
      <c r="M68" s="52"/>
      <c r="N68" s="52">
        <v>50</v>
      </c>
    </row>
    <row r="69" spans="2:14">
      <c r="B69" s="28" t="s">
        <v>27</v>
      </c>
      <c r="C69" s="63">
        <v>10</v>
      </c>
      <c r="D69" s="51">
        <v>40</v>
      </c>
      <c r="E69" s="52">
        <v>50</v>
      </c>
      <c r="F69" s="52"/>
      <c r="G69" s="52">
        <v>10</v>
      </c>
      <c r="I69" s="28" t="s">
        <v>27</v>
      </c>
      <c r="J69" s="63">
        <v>9</v>
      </c>
      <c r="K69" s="51">
        <v>44.444444444444443</v>
      </c>
      <c r="L69" s="52">
        <v>44.444444444444443</v>
      </c>
      <c r="M69" s="52"/>
      <c r="N69" s="52">
        <v>11.111111111111111</v>
      </c>
    </row>
    <row r="70" spans="2:14">
      <c r="B70" s="28" t="s">
        <v>28</v>
      </c>
      <c r="C70" s="63">
        <v>16</v>
      </c>
      <c r="D70" s="54">
        <v>31.25</v>
      </c>
      <c r="E70" s="55">
        <v>62.5</v>
      </c>
      <c r="F70" s="55"/>
      <c r="G70" s="55">
        <v>6.25</v>
      </c>
      <c r="I70" s="28" t="s">
        <v>28</v>
      </c>
      <c r="J70" s="63">
        <v>16</v>
      </c>
      <c r="K70" s="54">
        <v>56.25</v>
      </c>
      <c r="L70" s="55">
        <v>37.5</v>
      </c>
      <c r="M70" s="55"/>
      <c r="N70" s="55">
        <v>6.25</v>
      </c>
    </row>
    <row r="71" spans="2:14">
      <c r="B71" s="28" t="s">
        <v>29</v>
      </c>
      <c r="C71" s="63">
        <v>19</v>
      </c>
      <c r="D71" s="51">
        <v>31.578947368421051</v>
      </c>
      <c r="E71" s="52">
        <v>57.894736842105267</v>
      </c>
      <c r="F71" s="52"/>
      <c r="G71" s="52">
        <v>10.526315789473683</v>
      </c>
      <c r="I71" s="28" t="s">
        <v>29</v>
      </c>
      <c r="J71" s="63">
        <v>18</v>
      </c>
      <c r="K71" s="51">
        <v>33.333333333333329</v>
      </c>
      <c r="L71" s="52">
        <v>55.555555555555557</v>
      </c>
      <c r="M71" s="52"/>
      <c r="N71" s="52">
        <v>11.111111111111111</v>
      </c>
    </row>
    <row r="72" spans="2:14">
      <c r="B72" s="28" t="s">
        <v>30</v>
      </c>
      <c r="C72" s="63">
        <v>51</v>
      </c>
      <c r="D72" s="51">
        <v>50.980392156862742</v>
      </c>
      <c r="E72" s="52">
        <v>45.098039215686278</v>
      </c>
      <c r="F72" s="52">
        <v>1.9607843137254901</v>
      </c>
      <c r="G72" s="52">
        <v>1.9607843137254901</v>
      </c>
      <c r="I72" s="28" t="s">
        <v>30</v>
      </c>
      <c r="J72" s="63">
        <v>44</v>
      </c>
      <c r="K72" s="51">
        <v>52.272727272727273</v>
      </c>
      <c r="L72" s="52">
        <v>43.18181818181818</v>
      </c>
      <c r="M72" s="52">
        <v>2.2727272727272729</v>
      </c>
      <c r="N72" s="52">
        <v>2.2727272727272729</v>
      </c>
    </row>
    <row r="73" spans="2:14">
      <c r="B73" s="28" t="s">
        <v>31</v>
      </c>
      <c r="C73" s="63">
        <v>34</v>
      </c>
      <c r="D73" s="51">
        <v>32.352941176470587</v>
      </c>
      <c r="E73" s="52">
        <v>61.764705882352942</v>
      </c>
      <c r="F73" s="52"/>
      <c r="G73" s="52">
        <v>5.8823529411764701</v>
      </c>
      <c r="I73" s="28" t="s">
        <v>31</v>
      </c>
      <c r="J73" s="63">
        <v>31</v>
      </c>
      <c r="K73" s="51">
        <v>38.70967741935484</v>
      </c>
      <c r="L73" s="52">
        <v>51.612903225806448</v>
      </c>
      <c r="M73" s="52"/>
      <c r="N73" s="52">
        <v>9.67741935483871</v>
      </c>
    </row>
    <row r="74" spans="2:14">
      <c r="B74" s="28" t="s">
        <v>32</v>
      </c>
      <c r="C74" s="63">
        <v>13</v>
      </c>
      <c r="D74" s="51">
        <v>53.846153846153847</v>
      </c>
      <c r="E74" s="52">
        <v>38.461538461538467</v>
      </c>
      <c r="F74" s="52">
        <v>7.6923076923076925</v>
      </c>
      <c r="G74" s="52"/>
      <c r="I74" s="28" t="s">
        <v>32</v>
      </c>
      <c r="J74" s="63">
        <v>13</v>
      </c>
      <c r="K74" s="51">
        <v>69.230769230769226</v>
      </c>
      <c r="L74" s="52">
        <v>30.76923076923077</v>
      </c>
      <c r="M74" s="52"/>
      <c r="N74" s="52"/>
    </row>
    <row r="75" spans="2:14">
      <c r="B75" s="28" t="s">
        <v>33</v>
      </c>
      <c r="C75" s="63">
        <v>38</v>
      </c>
      <c r="D75" s="51">
        <v>42.105263157894733</v>
      </c>
      <c r="E75" s="52">
        <v>50</v>
      </c>
      <c r="F75" s="52"/>
      <c r="G75" s="52">
        <v>7.8947368421052628</v>
      </c>
      <c r="I75" s="28" t="s">
        <v>33</v>
      </c>
      <c r="J75" s="63">
        <v>36</v>
      </c>
      <c r="K75" s="51">
        <v>55.555555555555557</v>
      </c>
      <c r="L75" s="52">
        <v>36.111111111111107</v>
      </c>
      <c r="M75" s="52"/>
      <c r="N75" s="52">
        <v>8.3333333333333321</v>
      </c>
    </row>
    <row r="76" spans="2:14" ht="14.25" thickBot="1">
      <c r="B76" s="34" t="s">
        <v>34</v>
      </c>
      <c r="C76" s="64">
        <v>40</v>
      </c>
      <c r="D76" s="56">
        <v>40</v>
      </c>
      <c r="E76" s="57">
        <v>60</v>
      </c>
      <c r="F76" s="57"/>
      <c r="G76" s="57"/>
      <c r="I76" s="34" t="s">
        <v>34</v>
      </c>
      <c r="J76" s="64">
        <v>40</v>
      </c>
      <c r="K76" s="56">
        <v>57.499999999999993</v>
      </c>
      <c r="L76" s="57">
        <v>42.5</v>
      </c>
      <c r="M76" s="57"/>
      <c r="N76" s="57"/>
    </row>
    <row r="77" spans="2:14" ht="14.25" thickBot="1">
      <c r="B77" s="16" t="s">
        <v>35</v>
      </c>
      <c r="C77" s="60">
        <f>IF(SUM(C78:C86)=0,"",SUM(C78:C86))</f>
        <v>282</v>
      </c>
      <c r="D77" s="47">
        <f>IF(SUM(D78:D86)=0,"",SUMPRODUCT($C78:$C86, D78:D86)/$C77)</f>
        <v>15.957446808510639</v>
      </c>
      <c r="E77" s="48">
        <f t="shared" ref="E77:G77" si="14">IF(SUM(E78:E86)=0,"",SUMPRODUCT($C78:$C86, E78:E86)/$C77)</f>
        <v>37.588652482269502</v>
      </c>
      <c r="F77" s="48">
        <f t="shared" si="14"/>
        <v>0.3546099290780142</v>
      </c>
      <c r="G77" s="48">
        <f t="shared" si="14"/>
        <v>46.099290780141843</v>
      </c>
      <c r="I77" s="16" t="s">
        <v>35</v>
      </c>
      <c r="J77" s="60">
        <f>IF(SUM(J78:J86)=0,"",SUM(J78:J86))</f>
        <v>277</v>
      </c>
      <c r="K77" s="47">
        <f>IF(SUM(K78:K86)=0,"",SUMPRODUCT($J78:$J86, K78:K86)/$J77)</f>
        <v>19.133574007220215</v>
      </c>
      <c r="L77" s="48">
        <f t="shared" ref="L77:N77" si="15">IF(SUM(L78:L86)=0,"",SUMPRODUCT($J78:$J86, L78:L86)/$J77)</f>
        <v>33.574007220216608</v>
      </c>
      <c r="M77" s="48" t="str">
        <f t="shared" si="15"/>
        <v/>
      </c>
      <c r="N77" s="48">
        <f t="shared" si="15"/>
        <v>47.292418772563174</v>
      </c>
    </row>
    <row r="78" spans="2:14">
      <c r="B78" s="22" t="s">
        <v>36</v>
      </c>
      <c r="C78" s="62">
        <v>32</v>
      </c>
      <c r="D78" s="49">
        <v>3.125</v>
      </c>
      <c r="E78" s="50">
        <v>50</v>
      </c>
      <c r="F78" s="50"/>
      <c r="G78" s="50">
        <v>46.875</v>
      </c>
      <c r="I78" s="22" t="s">
        <v>36</v>
      </c>
      <c r="J78" s="62">
        <v>31</v>
      </c>
      <c r="K78" s="49">
        <v>3.225806451612903</v>
      </c>
      <c r="L78" s="50">
        <v>45.161290322580641</v>
      </c>
      <c r="M78" s="50"/>
      <c r="N78" s="50">
        <v>51.612903225806448</v>
      </c>
    </row>
    <row r="79" spans="2:14">
      <c r="B79" s="28" t="s">
        <v>37</v>
      </c>
      <c r="C79" s="63">
        <v>46</v>
      </c>
      <c r="D79" s="51">
        <v>41.304347826086953</v>
      </c>
      <c r="E79" s="52">
        <v>43.478260869565219</v>
      </c>
      <c r="F79" s="52"/>
      <c r="G79" s="52">
        <v>15.217391304347828</v>
      </c>
      <c r="I79" s="28" t="s">
        <v>37</v>
      </c>
      <c r="J79" s="63">
        <v>45</v>
      </c>
      <c r="K79" s="51">
        <v>51.111111111111107</v>
      </c>
      <c r="L79" s="52">
        <v>33.333333333333329</v>
      </c>
      <c r="M79" s="52"/>
      <c r="N79" s="52">
        <v>15.555555555555555</v>
      </c>
    </row>
    <row r="80" spans="2:14">
      <c r="B80" s="28" t="s">
        <v>38</v>
      </c>
      <c r="C80" s="63">
        <v>38</v>
      </c>
      <c r="D80" s="51">
        <v>5.2631578947368416</v>
      </c>
      <c r="E80" s="52">
        <v>34.210526315789473</v>
      </c>
      <c r="F80" s="52"/>
      <c r="G80" s="52">
        <v>60.526315789473685</v>
      </c>
      <c r="I80" s="28" t="s">
        <v>38</v>
      </c>
      <c r="J80" s="63">
        <v>38</v>
      </c>
      <c r="K80" s="51">
        <v>2.6315789473684208</v>
      </c>
      <c r="L80" s="52">
        <v>36.84210526315789</v>
      </c>
      <c r="M80" s="52"/>
      <c r="N80" s="52">
        <v>60.526315789473685</v>
      </c>
    </row>
    <row r="81" spans="2:14">
      <c r="B81" s="28" t="s">
        <v>39</v>
      </c>
      <c r="C81" s="63">
        <v>57</v>
      </c>
      <c r="D81" s="51">
        <v>15.789473684210526</v>
      </c>
      <c r="E81" s="52">
        <v>31.578947368421051</v>
      </c>
      <c r="F81" s="52">
        <v>1.7543859649122806</v>
      </c>
      <c r="G81" s="52">
        <v>50.877192982456144</v>
      </c>
      <c r="I81" s="28" t="s">
        <v>39</v>
      </c>
      <c r="J81" s="63">
        <v>55</v>
      </c>
      <c r="K81" s="51">
        <v>20</v>
      </c>
      <c r="L81" s="52">
        <v>25.454545454545453</v>
      </c>
      <c r="M81" s="52"/>
      <c r="N81" s="52">
        <v>54.54545454545454</v>
      </c>
    </row>
    <row r="82" spans="2:14">
      <c r="B82" s="28" t="s">
        <v>40</v>
      </c>
      <c r="C82" s="63">
        <v>46</v>
      </c>
      <c r="D82" s="51">
        <v>2.1739130434782608</v>
      </c>
      <c r="E82" s="52">
        <v>21.739130434782609</v>
      </c>
      <c r="F82" s="52"/>
      <c r="G82" s="52">
        <v>76.08695652173914</v>
      </c>
      <c r="I82" s="28" t="s">
        <v>40</v>
      </c>
      <c r="J82" s="63">
        <v>46</v>
      </c>
      <c r="K82" s="51">
        <v>4.3478260869565215</v>
      </c>
      <c r="L82" s="52">
        <v>21.739130434782609</v>
      </c>
      <c r="M82" s="52"/>
      <c r="N82" s="52">
        <v>73.91304347826086</v>
      </c>
    </row>
    <row r="83" spans="2:14">
      <c r="B83" s="28" t="s">
        <v>41</v>
      </c>
      <c r="C83" s="63">
        <v>26</v>
      </c>
      <c r="D83" s="51">
        <v>19.230769230769234</v>
      </c>
      <c r="E83" s="52">
        <v>53.846153846153847</v>
      </c>
      <c r="F83" s="52"/>
      <c r="G83" s="52">
        <v>26.923076923076923</v>
      </c>
      <c r="I83" s="28" t="s">
        <v>41</v>
      </c>
      <c r="J83" s="63">
        <v>25</v>
      </c>
      <c r="K83" s="51">
        <v>28.000000000000004</v>
      </c>
      <c r="L83" s="52">
        <v>48</v>
      </c>
      <c r="M83" s="52"/>
      <c r="N83" s="52">
        <v>24</v>
      </c>
    </row>
    <row r="84" spans="2:14">
      <c r="B84" s="28" t="s">
        <v>42</v>
      </c>
      <c r="C84" s="63">
        <v>7</v>
      </c>
      <c r="D84" s="51">
        <v>14.285714285714285</v>
      </c>
      <c r="E84" s="52">
        <v>57.142857142857139</v>
      </c>
      <c r="F84" s="52"/>
      <c r="G84" s="52">
        <v>28.571428571428569</v>
      </c>
      <c r="I84" s="28" t="s">
        <v>42</v>
      </c>
      <c r="J84" s="63">
        <v>7</v>
      </c>
      <c r="K84" s="51">
        <v>14.285714285714285</v>
      </c>
      <c r="L84" s="52">
        <v>57.142857142857139</v>
      </c>
      <c r="M84" s="52"/>
      <c r="N84" s="52">
        <v>28.571428571428569</v>
      </c>
    </row>
    <row r="85" spans="2:14">
      <c r="B85" s="28" t="s">
        <v>43</v>
      </c>
      <c r="C85" s="63">
        <v>24</v>
      </c>
      <c r="D85" s="51">
        <v>25</v>
      </c>
      <c r="E85" s="52">
        <v>37.5</v>
      </c>
      <c r="F85" s="52"/>
      <c r="G85" s="52">
        <v>37.5</v>
      </c>
      <c r="I85" s="28" t="s">
        <v>43</v>
      </c>
      <c r="J85" s="63">
        <v>24</v>
      </c>
      <c r="K85" s="51">
        <v>20.833333333333336</v>
      </c>
      <c r="L85" s="52">
        <v>37.5</v>
      </c>
      <c r="M85" s="52"/>
      <c r="N85" s="52">
        <v>41.666666666666671</v>
      </c>
    </row>
    <row r="86" spans="2:14" ht="14.25" thickBot="1">
      <c r="B86" s="34" t="s">
        <v>44</v>
      </c>
      <c r="C86" s="64">
        <v>6</v>
      </c>
      <c r="D86" s="56">
        <v>16.666666666666664</v>
      </c>
      <c r="E86" s="57">
        <v>33.333333333333329</v>
      </c>
      <c r="F86" s="57"/>
      <c r="G86" s="57">
        <v>50</v>
      </c>
      <c r="I86" s="34" t="s">
        <v>44</v>
      </c>
      <c r="J86" s="64">
        <v>6</v>
      </c>
      <c r="K86" s="56">
        <v>33.333333333333329</v>
      </c>
      <c r="L86" s="57">
        <v>16.666666666666664</v>
      </c>
      <c r="M86" s="57"/>
      <c r="N86" s="57">
        <v>50</v>
      </c>
    </row>
    <row r="87" spans="2:14" ht="14.25" thickBot="1">
      <c r="B87" s="16" t="s">
        <v>45</v>
      </c>
      <c r="C87" s="60">
        <f>IF(SUM(C78:C86,C64:C76)=0,"",SUM(C78:C86,C64:C76))</f>
        <v>599</v>
      </c>
      <c r="D87" s="47">
        <f>IF(SUM(D78:D86,D64:D76)=0,"",(SUMPRODUCT($C64:$C76, D64:D76)+SUMPRODUCT($C78:$C86, D78:D86))/$C87)</f>
        <v>29.382303839732888</v>
      </c>
      <c r="E87" s="48">
        <f t="shared" ref="E87:G87" si="16">IF(SUM(E78:E86,E64:E76)=0,"",(SUMPRODUCT($C64:$C76, E64:E76)+SUMPRODUCT($C78:$C86, E78:E86))/$C87)</f>
        <v>45.575959933222038</v>
      </c>
      <c r="F87" s="48">
        <f t="shared" si="16"/>
        <v>0.5008347245409015</v>
      </c>
      <c r="G87" s="48">
        <f t="shared" si="16"/>
        <v>24.540901502504173</v>
      </c>
      <c r="I87" s="16" t="s">
        <v>45</v>
      </c>
      <c r="J87" s="60">
        <f>IF(SUM(J78:J86,J64:J76)=0,"",SUM(J78:J86,J64:J76))</f>
        <v>576</v>
      </c>
      <c r="K87" s="47">
        <f>IF(SUM(K78:K86,K64:K76)=0,"",(SUMPRODUCT($J64:$J76, K64:K76)+SUMPRODUCT($J78:$J86, K78:K86))/$J87)</f>
        <v>34.722222222222221</v>
      </c>
      <c r="L87" s="48">
        <f t="shared" ref="L87:N87" si="17">IF(SUM(L78:L86,L64:L76)=0,"",(SUMPRODUCT($J64:$J76, L64:L76)+SUMPRODUCT($J78:$J86, L78:L86))/$J87)</f>
        <v>38.715277777777779</v>
      </c>
      <c r="M87" s="48">
        <f t="shared" si="17"/>
        <v>0.34722222222222221</v>
      </c>
      <c r="N87" s="48">
        <f t="shared" si="17"/>
        <v>26.215277777777779</v>
      </c>
    </row>
    <row r="88" spans="2:14" ht="14.25" thickBot="1">
      <c r="B88"/>
      <c r="C88"/>
      <c r="D88"/>
      <c r="E88"/>
      <c r="F88"/>
      <c r="G88"/>
      <c r="I88"/>
      <c r="J88"/>
      <c r="K88"/>
      <c r="L88"/>
      <c r="M88"/>
      <c r="N88"/>
    </row>
    <row r="89" spans="2:14" ht="27.75" thickBot="1">
      <c r="B89" s="46" t="s">
        <v>319</v>
      </c>
      <c r="C89" s="59" t="s">
        <v>19</v>
      </c>
      <c r="D89" s="12" t="s">
        <v>313</v>
      </c>
      <c r="E89" s="13" t="s">
        <v>314</v>
      </c>
      <c r="F89" s="13" t="s">
        <v>315</v>
      </c>
      <c r="G89" s="15" t="s">
        <v>316</v>
      </c>
      <c r="I89" s="46" t="s">
        <v>319</v>
      </c>
      <c r="J89" s="59" t="s">
        <v>19</v>
      </c>
      <c r="K89" s="12" t="s">
        <v>313</v>
      </c>
      <c r="L89" s="13" t="s">
        <v>314</v>
      </c>
      <c r="M89" s="13" t="s">
        <v>315</v>
      </c>
      <c r="N89" s="15" t="s">
        <v>316</v>
      </c>
    </row>
    <row r="90" spans="2:14" ht="14.25" thickBot="1">
      <c r="B90" s="16" t="s">
        <v>21</v>
      </c>
      <c r="C90" s="60">
        <f>IF(SUM(C91:C103)=0,"",SUM(C91:C103))</f>
        <v>307</v>
      </c>
      <c r="D90" s="61">
        <f>IF(SUM(D91:D103)=0,"",SUMPRODUCT($C91:$C103, D91:D103)/$C90)</f>
        <v>17.589576547231271</v>
      </c>
      <c r="E90" s="48">
        <f t="shared" ref="E90:G90" si="18">IF(SUM(E91:E103)=0,"",SUMPRODUCT($C91:$C103, E91:E103)/$C90)</f>
        <v>34.853420195439739</v>
      </c>
      <c r="F90" s="48">
        <f t="shared" si="18"/>
        <v>1.6286644951140066</v>
      </c>
      <c r="G90" s="48">
        <f t="shared" si="18"/>
        <v>45.928338762214985</v>
      </c>
      <c r="I90" s="16" t="s">
        <v>21</v>
      </c>
      <c r="J90" s="60">
        <f>IF(SUM(J91:J103)=0,"",SUM(J91:J103))</f>
        <v>290</v>
      </c>
      <c r="K90" s="61">
        <f>IF(SUM(K91:K103)=0,"",SUMPRODUCT($J91:$J103, K91:K103)/$J90)</f>
        <v>22.413793103448278</v>
      </c>
      <c r="L90" s="48">
        <f t="shared" ref="L90:N90" si="19">IF(SUM(L91:L103)=0,"",SUMPRODUCT($J91:$J103, L91:L103)/$J90)</f>
        <v>28.96551724137931</v>
      </c>
      <c r="M90" s="48">
        <f t="shared" si="19"/>
        <v>1.0344827586206897</v>
      </c>
      <c r="N90" s="48">
        <f t="shared" si="19"/>
        <v>47.586206896551722</v>
      </c>
    </row>
    <row r="91" spans="2:14">
      <c r="B91" s="22" t="s">
        <v>22</v>
      </c>
      <c r="C91" s="62">
        <v>21</v>
      </c>
      <c r="D91" s="49">
        <v>9.5238095238095237</v>
      </c>
      <c r="E91" s="50">
        <v>23.809523809523807</v>
      </c>
      <c r="F91" s="50"/>
      <c r="G91" s="50">
        <v>66.666666666666657</v>
      </c>
      <c r="I91" s="22" t="s">
        <v>22</v>
      </c>
      <c r="J91" s="62">
        <v>20</v>
      </c>
      <c r="K91" s="49">
        <v>20</v>
      </c>
      <c r="L91" s="50">
        <v>10</v>
      </c>
      <c r="M91" s="50"/>
      <c r="N91" s="50">
        <v>70</v>
      </c>
    </row>
    <row r="92" spans="2:14">
      <c r="B92" s="28" t="s">
        <v>23</v>
      </c>
      <c r="C92" s="63">
        <v>12</v>
      </c>
      <c r="D92" s="51"/>
      <c r="E92" s="52">
        <v>50</v>
      </c>
      <c r="F92" s="52">
        <v>8.3333333333333321</v>
      </c>
      <c r="G92" s="52">
        <v>41.666666666666671</v>
      </c>
      <c r="I92" s="28" t="s">
        <v>23</v>
      </c>
      <c r="J92" s="63">
        <v>12</v>
      </c>
      <c r="K92" s="51"/>
      <c r="L92" s="52">
        <v>41.666666666666671</v>
      </c>
      <c r="M92" s="52">
        <v>8.3333333333333321</v>
      </c>
      <c r="N92" s="52">
        <v>50</v>
      </c>
    </row>
    <row r="93" spans="2:14">
      <c r="B93" s="28" t="s">
        <v>24</v>
      </c>
      <c r="C93" s="63">
        <v>7</v>
      </c>
      <c r="D93" s="51"/>
      <c r="E93" s="52">
        <v>57.142857142857139</v>
      </c>
      <c r="F93" s="52"/>
      <c r="G93" s="52">
        <v>42.857142857142854</v>
      </c>
      <c r="I93" s="28" t="s">
        <v>24</v>
      </c>
      <c r="J93" s="63">
        <v>7</v>
      </c>
      <c r="K93" s="51">
        <v>14.285714285714285</v>
      </c>
      <c r="L93" s="52">
        <v>42.857142857142854</v>
      </c>
      <c r="M93" s="52"/>
      <c r="N93" s="52">
        <v>42.857142857142854</v>
      </c>
    </row>
    <row r="94" spans="2:14">
      <c r="B94" s="28" t="s">
        <v>25</v>
      </c>
      <c r="C94" s="63">
        <v>49</v>
      </c>
      <c r="D94" s="51">
        <v>30.612244897959183</v>
      </c>
      <c r="E94" s="52">
        <v>32.653061224489797</v>
      </c>
      <c r="F94" s="52"/>
      <c r="G94" s="52">
        <v>36.734693877551024</v>
      </c>
      <c r="I94" s="28" t="s">
        <v>25</v>
      </c>
      <c r="J94" s="63">
        <v>46</v>
      </c>
      <c r="K94" s="51">
        <v>30.434782608695656</v>
      </c>
      <c r="L94" s="52">
        <v>30.434782608695656</v>
      </c>
      <c r="M94" s="52"/>
      <c r="N94" s="52">
        <v>39.130434782608695</v>
      </c>
    </row>
    <row r="95" spans="2:14">
      <c r="B95" s="28" t="s">
        <v>26</v>
      </c>
      <c r="C95" s="63">
        <v>5</v>
      </c>
      <c r="D95" s="51"/>
      <c r="E95" s="52">
        <v>40</v>
      </c>
      <c r="F95" s="52"/>
      <c r="G95" s="52">
        <v>60</v>
      </c>
      <c r="I95" s="28" t="s">
        <v>26</v>
      </c>
      <c r="J95" s="63">
        <v>5</v>
      </c>
      <c r="K95" s="51"/>
      <c r="L95" s="52">
        <v>40</v>
      </c>
      <c r="M95" s="52"/>
      <c r="N95" s="52">
        <v>60</v>
      </c>
    </row>
    <row r="96" spans="2:14">
      <c r="B96" s="28" t="s">
        <v>27</v>
      </c>
      <c r="C96" s="63">
        <v>10</v>
      </c>
      <c r="D96" s="51">
        <v>10</v>
      </c>
      <c r="E96" s="52">
        <v>40</v>
      </c>
      <c r="F96" s="52"/>
      <c r="G96" s="52">
        <v>50</v>
      </c>
      <c r="I96" s="28" t="s">
        <v>27</v>
      </c>
      <c r="J96" s="63">
        <v>9</v>
      </c>
      <c r="K96" s="51">
        <v>22.222222222222221</v>
      </c>
      <c r="L96" s="52">
        <v>22.222222222222221</v>
      </c>
      <c r="M96" s="52"/>
      <c r="N96" s="52">
        <v>55.555555555555557</v>
      </c>
    </row>
    <row r="97" spans="2:14">
      <c r="B97" s="28" t="s">
        <v>28</v>
      </c>
      <c r="C97" s="63">
        <v>13</v>
      </c>
      <c r="D97" s="54">
        <v>7.6923076923076925</v>
      </c>
      <c r="E97" s="55">
        <v>38.461538461538467</v>
      </c>
      <c r="F97" s="55"/>
      <c r="G97" s="55">
        <v>53.846153846153847</v>
      </c>
      <c r="I97" s="28" t="s">
        <v>28</v>
      </c>
      <c r="J97" s="63">
        <v>13</v>
      </c>
      <c r="K97" s="54">
        <v>7.6923076923076925</v>
      </c>
      <c r="L97" s="55">
        <v>38.461538461538467</v>
      </c>
      <c r="M97" s="55"/>
      <c r="N97" s="55">
        <v>53.846153846153847</v>
      </c>
    </row>
    <row r="98" spans="2:14">
      <c r="B98" s="28" t="s">
        <v>29</v>
      </c>
      <c r="C98" s="63">
        <v>19</v>
      </c>
      <c r="D98" s="51">
        <v>10.526315789473683</v>
      </c>
      <c r="E98" s="52">
        <v>36.84210526315789</v>
      </c>
      <c r="F98" s="52"/>
      <c r="G98" s="52">
        <v>52.631578947368418</v>
      </c>
      <c r="I98" s="28" t="s">
        <v>29</v>
      </c>
      <c r="J98" s="63">
        <v>18</v>
      </c>
      <c r="K98" s="51">
        <v>11.111111111111111</v>
      </c>
      <c r="L98" s="52">
        <v>33.333333333333329</v>
      </c>
      <c r="M98" s="52"/>
      <c r="N98" s="52">
        <v>55.555555555555557</v>
      </c>
    </row>
    <row r="99" spans="2:14">
      <c r="B99" s="28" t="s">
        <v>30</v>
      </c>
      <c r="C99" s="63">
        <v>50</v>
      </c>
      <c r="D99" s="51">
        <v>16</v>
      </c>
      <c r="E99" s="52">
        <v>38</v>
      </c>
      <c r="F99" s="52">
        <v>4</v>
      </c>
      <c r="G99" s="52">
        <v>42</v>
      </c>
      <c r="I99" s="28" t="s">
        <v>30</v>
      </c>
      <c r="J99" s="63">
        <v>44</v>
      </c>
      <c r="K99" s="51">
        <v>13.636363636363635</v>
      </c>
      <c r="L99" s="52">
        <v>43.18181818181818</v>
      </c>
      <c r="M99" s="52"/>
      <c r="N99" s="52">
        <v>43.18181818181818</v>
      </c>
    </row>
    <row r="100" spans="2:14">
      <c r="B100" s="28" t="s">
        <v>31</v>
      </c>
      <c r="C100" s="63">
        <v>34</v>
      </c>
      <c r="D100" s="51">
        <v>20.588235294117645</v>
      </c>
      <c r="E100" s="52">
        <v>38.235294117647058</v>
      </c>
      <c r="F100" s="52"/>
      <c r="G100" s="52">
        <v>41.17647058823529</v>
      </c>
      <c r="I100" s="28" t="s">
        <v>31</v>
      </c>
      <c r="J100" s="63">
        <v>31</v>
      </c>
      <c r="K100" s="51">
        <v>29.032258064516132</v>
      </c>
      <c r="L100" s="52">
        <v>25.806451612903224</v>
      </c>
      <c r="M100" s="52"/>
      <c r="N100" s="52">
        <v>45.161290322580641</v>
      </c>
    </row>
    <row r="101" spans="2:14">
      <c r="B101" s="28" t="s">
        <v>32</v>
      </c>
      <c r="C101" s="63">
        <v>13</v>
      </c>
      <c r="D101" s="51">
        <v>38.461538461538467</v>
      </c>
      <c r="E101" s="52">
        <v>30.76923076923077</v>
      </c>
      <c r="F101" s="52"/>
      <c r="G101" s="52">
        <v>30.76923076923077</v>
      </c>
      <c r="I101" s="28" t="s">
        <v>32</v>
      </c>
      <c r="J101" s="63">
        <v>13</v>
      </c>
      <c r="K101" s="51">
        <v>46.153846153846153</v>
      </c>
      <c r="L101" s="52">
        <v>15.384615384615385</v>
      </c>
      <c r="M101" s="52">
        <v>7.6923076923076925</v>
      </c>
      <c r="N101" s="52">
        <v>30.76923076923077</v>
      </c>
    </row>
    <row r="102" spans="2:14">
      <c r="B102" s="28" t="s">
        <v>33</v>
      </c>
      <c r="C102" s="63">
        <v>37</v>
      </c>
      <c r="D102" s="51">
        <v>18.918918918918919</v>
      </c>
      <c r="E102" s="52">
        <v>29.72972972972973</v>
      </c>
      <c r="F102" s="52">
        <v>2.7027027027027026</v>
      </c>
      <c r="G102" s="52">
        <v>48.648648648648653</v>
      </c>
      <c r="I102" s="28" t="s">
        <v>33</v>
      </c>
      <c r="J102" s="63">
        <v>35</v>
      </c>
      <c r="K102" s="51">
        <v>34.285714285714285</v>
      </c>
      <c r="L102" s="52">
        <v>17.142857142857142</v>
      </c>
      <c r="M102" s="52"/>
      <c r="N102" s="52">
        <v>48.571428571428569</v>
      </c>
    </row>
    <row r="103" spans="2:14" ht="14.25" thickBot="1">
      <c r="B103" s="34" t="s">
        <v>34</v>
      </c>
      <c r="C103" s="64">
        <v>37</v>
      </c>
      <c r="D103" s="56">
        <v>16.216216216216218</v>
      </c>
      <c r="E103" s="57">
        <v>29.72972972972973</v>
      </c>
      <c r="F103" s="57">
        <v>2.7027027027027026</v>
      </c>
      <c r="G103" s="57">
        <v>51.351351351351347</v>
      </c>
      <c r="I103" s="34" t="s">
        <v>34</v>
      </c>
      <c r="J103" s="64">
        <v>37</v>
      </c>
      <c r="K103" s="56">
        <v>21.621621621621621</v>
      </c>
      <c r="L103" s="57">
        <v>27.027027027027028</v>
      </c>
      <c r="M103" s="57">
        <v>2.7027027027027026</v>
      </c>
      <c r="N103" s="57">
        <v>48.648648648648653</v>
      </c>
    </row>
    <row r="104" spans="2:14" ht="14.25" thickBot="1">
      <c r="B104" s="16" t="s">
        <v>35</v>
      </c>
      <c r="C104" s="60">
        <f>IF(SUM(C105:C113)=0,"",SUM(C105:C113))</f>
        <v>269</v>
      </c>
      <c r="D104" s="47">
        <f>IF(SUM(D105:D113)=0,"",SUMPRODUCT($C105:$C113, D105:D113)/$C104)</f>
        <v>7.4349442379182156</v>
      </c>
      <c r="E104" s="48">
        <f t="shared" ref="E104:G104" si="20">IF(SUM(E105:E113)=0,"",SUMPRODUCT($C105:$C113, E105:E113)/$C104)</f>
        <v>11.524163568773234</v>
      </c>
      <c r="F104" s="48">
        <f t="shared" si="20"/>
        <v>0.37174721189591081</v>
      </c>
      <c r="G104" s="48">
        <f t="shared" si="20"/>
        <v>80.669144981412643</v>
      </c>
      <c r="I104" s="16" t="s">
        <v>35</v>
      </c>
      <c r="J104" s="60">
        <f>IF(SUM(J105:J113)=0,"",SUM(J105:J113))</f>
        <v>266</v>
      </c>
      <c r="K104" s="47">
        <f>IF(SUM(K105:K113)=0,"",SUMPRODUCT($J105:$J113, K105:K113)/$J104)</f>
        <v>7.518796992481203</v>
      </c>
      <c r="L104" s="48">
        <f t="shared" ref="L104:N104" si="21">IF(SUM(L105:L113)=0,"",SUMPRODUCT($J105:$J113, L105:L113)/$J104)</f>
        <v>11.278195488721805</v>
      </c>
      <c r="M104" s="48" t="str">
        <f t="shared" si="21"/>
        <v/>
      </c>
      <c r="N104" s="48">
        <f t="shared" si="21"/>
        <v>81.203007518796994</v>
      </c>
    </row>
    <row r="105" spans="2:14">
      <c r="B105" s="22" t="s">
        <v>36</v>
      </c>
      <c r="C105" s="62">
        <v>27</v>
      </c>
      <c r="D105" s="49"/>
      <c r="E105" s="50">
        <v>3.7037037037037033</v>
      </c>
      <c r="F105" s="50"/>
      <c r="G105" s="50">
        <v>96.296296296296291</v>
      </c>
      <c r="I105" s="22" t="s">
        <v>36</v>
      </c>
      <c r="J105" s="62">
        <v>27</v>
      </c>
      <c r="K105" s="49"/>
      <c r="L105" s="50"/>
      <c r="M105" s="50"/>
      <c r="N105" s="50">
        <v>100</v>
      </c>
    </row>
    <row r="106" spans="2:14">
      <c r="B106" s="28" t="s">
        <v>37</v>
      </c>
      <c r="C106" s="63">
        <v>44</v>
      </c>
      <c r="D106" s="51">
        <v>11.363636363636363</v>
      </c>
      <c r="E106" s="52">
        <v>27.27272727272727</v>
      </c>
      <c r="F106" s="52">
        <v>2.2727272727272729</v>
      </c>
      <c r="G106" s="52">
        <v>59.090909090909093</v>
      </c>
      <c r="I106" s="28" t="s">
        <v>37</v>
      </c>
      <c r="J106" s="63">
        <v>43</v>
      </c>
      <c r="K106" s="51">
        <v>16.279069767441861</v>
      </c>
      <c r="L106" s="52">
        <v>25.581395348837212</v>
      </c>
      <c r="M106" s="52"/>
      <c r="N106" s="52">
        <v>58.139534883720934</v>
      </c>
    </row>
    <row r="107" spans="2:14">
      <c r="B107" s="28" t="s">
        <v>38</v>
      </c>
      <c r="C107" s="63">
        <v>37</v>
      </c>
      <c r="D107" s="51">
        <v>5.4054054054054053</v>
      </c>
      <c r="E107" s="52">
        <v>2.7027027027027026</v>
      </c>
      <c r="F107" s="52"/>
      <c r="G107" s="52">
        <v>91.891891891891902</v>
      </c>
      <c r="I107" s="28" t="s">
        <v>38</v>
      </c>
      <c r="J107" s="63">
        <v>37</v>
      </c>
      <c r="K107" s="51">
        <v>5.4054054054054053</v>
      </c>
      <c r="L107" s="52">
        <v>2.7027027027027026</v>
      </c>
      <c r="M107" s="52"/>
      <c r="N107" s="52">
        <v>91.891891891891902</v>
      </c>
    </row>
    <row r="108" spans="2:14">
      <c r="B108" s="28" t="s">
        <v>39</v>
      </c>
      <c r="C108" s="63">
        <v>54</v>
      </c>
      <c r="D108" s="51">
        <v>12.962962962962962</v>
      </c>
      <c r="E108" s="52">
        <v>12.962962962962962</v>
      </c>
      <c r="F108" s="52"/>
      <c r="G108" s="52">
        <v>74.074074074074076</v>
      </c>
      <c r="I108" s="28" t="s">
        <v>39</v>
      </c>
      <c r="J108" s="63">
        <v>52</v>
      </c>
      <c r="K108" s="51">
        <v>9.6153846153846168</v>
      </c>
      <c r="L108" s="52">
        <v>15.384615384615385</v>
      </c>
      <c r="M108" s="52"/>
      <c r="N108" s="52">
        <v>75</v>
      </c>
    </row>
    <row r="109" spans="2:14">
      <c r="B109" s="28" t="s">
        <v>40</v>
      </c>
      <c r="C109" s="63">
        <v>47</v>
      </c>
      <c r="D109" s="51">
        <v>2.1276595744680851</v>
      </c>
      <c r="E109" s="52">
        <v>2.1276595744680851</v>
      </c>
      <c r="F109" s="52"/>
      <c r="G109" s="52">
        <v>95.744680851063833</v>
      </c>
      <c r="I109" s="28" t="s">
        <v>40</v>
      </c>
      <c r="J109" s="63">
        <v>47</v>
      </c>
      <c r="K109" s="51"/>
      <c r="L109" s="52">
        <v>4.2553191489361701</v>
      </c>
      <c r="M109" s="52"/>
      <c r="N109" s="52">
        <v>95.744680851063833</v>
      </c>
    </row>
    <row r="110" spans="2:14">
      <c r="B110" s="28" t="s">
        <v>41</v>
      </c>
      <c r="C110" s="63">
        <v>26</v>
      </c>
      <c r="D110" s="51">
        <v>7.6923076923076925</v>
      </c>
      <c r="E110" s="52">
        <v>7.6923076923076925</v>
      </c>
      <c r="F110" s="52"/>
      <c r="G110" s="52">
        <v>84.615384615384613</v>
      </c>
      <c r="I110" s="28" t="s">
        <v>41</v>
      </c>
      <c r="J110" s="63">
        <v>26</v>
      </c>
      <c r="K110" s="51">
        <v>7.6923076923076925</v>
      </c>
      <c r="L110" s="52">
        <v>7.6923076923076925</v>
      </c>
      <c r="M110" s="52"/>
      <c r="N110" s="52">
        <v>84.615384615384613</v>
      </c>
    </row>
    <row r="111" spans="2:14">
      <c r="B111" s="28" t="s">
        <v>42</v>
      </c>
      <c r="C111" s="63">
        <v>8</v>
      </c>
      <c r="D111" s="51"/>
      <c r="E111" s="52">
        <v>50</v>
      </c>
      <c r="F111" s="52"/>
      <c r="G111" s="52">
        <v>50</v>
      </c>
      <c r="I111" s="28" t="s">
        <v>42</v>
      </c>
      <c r="J111" s="63">
        <v>8</v>
      </c>
      <c r="K111" s="51">
        <v>12.5</v>
      </c>
      <c r="L111" s="52">
        <v>37.5</v>
      </c>
      <c r="M111" s="52"/>
      <c r="N111" s="52">
        <v>50</v>
      </c>
    </row>
    <row r="112" spans="2:14">
      <c r="B112" s="28" t="s">
        <v>43</v>
      </c>
      <c r="C112" s="63">
        <v>20</v>
      </c>
      <c r="D112" s="51">
        <v>15</v>
      </c>
      <c r="E112" s="52">
        <v>10</v>
      </c>
      <c r="F112" s="52"/>
      <c r="G112" s="52">
        <v>75</v>
      </c>
      <c r="I112" s="28" t="s">
        <v>43</v>
      </c>
      <c r="J112" s="63">
        <v>20</v>
      </c>
      <c r="K112" s="51">
        <v>15</v>
      </c>
      <c r="L112" s="52">
        <v>10</v>
      </c>
      <c r="M112" s="52"/>
      <c r="N112" s="52">
        <v>75</v>
      </c>
    </row>
    <row r="113" spans="2:14" ht="14.25" thickBot="1">
      <c r="B113" s="34" t="s">
        <v>44</v>
      </c>
      <c r="C113" s="64">
        <v>6</v>
      </c>
      <c r="D113" s="56"/>
      <c r="E113" s="57">
        <v>16.666666666666664</v>
      </c>
      <c r="F113" s="57"/>
      <c r="G113" s="57">
        <v>83.333333333333343</v>
      </c>
      <c r="I113" s="34" t="s">
        <v>44</v>
      </c>
      <c r="J113" s="64">
        <v>6</v>
      </c>
      <c r="K113" s="56"/>
      <c r="L113" s="57">
        <v>16.666666666666664</v>
      </c>
      <c r="M113" s="57"/>
      <c r="N113" s="57">
        <v>83.333333333333343</v>
      </c>
    </row>
    <row r="114" spans="2:14" ht="14.25" thickBot="1">
      <c r="B114" s="16" t="s">
        <v>45</v>
      </c>
      <c r="C114" s="60">
        <f>IF(SUM(C105:C113,C91:C103)=0,"",SUM(C105:C113,C91:C103))</f>
        <v>576</v>
      </c>
      <c r="D114" s="47">
        <f>IF(SUM(D105:D113,D91:D103)=0,"",(SUMPRODUCT($C91:$C103, D91:D103)+SUMPRODUCT($C105:$C113, D105:D113))/$C114)</f>
        <v>12.847222222222221</v>
      </c>
      <c r="E114" s="48">
        <f t="shared" ref="E114:G114" si="22">IF(SUM(E105:E113,E91:E103)=0,"",(SUMPRODUCT($C91:$C103, E91:E103)+SUMPRODUCT($C105:$C113, E105:E113))/$C114)</f>
        <v>23.958333333333332</v>
      </c>
      <c r="F114" s="48">
        <f t="shared" si="22"/>
        <v>1.0416666666666667</v>
      </c>
      <c r="G114" s="48">
        <f t="shared" si="22"/>
        <v>62.152777777777779</v>
      </c>
      <c r="I114" s="16" t="s">
        <v>45</v>
      </c>
      <c r="J114" s="60">
        <f>IF(SUM(J105:J113,J91:J103)=0,"",SUM(J105:J113,J91:J103))</f>
        <v>556</v>
      </c>
      <c r="K114" s="47">
        <f>IF(SUM(K105:K113,K91:K103)=0,"",(SUMPRODUCT($J91:$J103, K91:K103)+SUMPRODUCT($J105:$J113, K105:K113))/$J114)</f>
        <v>15.287769784172662</v>
      </c>
      <c r="L114" s="48">
        <f t="shared" ref="L114:N114" si="23">IF(SUM(L105:L113,L91:L103)=0,"",(SUMPRODUCT($J91:$J103, L91:L103)+SUMPRODUCT($J105:$J113, L105:L113))/$J114)</f>
        <v>20.503597122302157</v>
      </c>
      <c r="M114" s="48">
        <f t="shared" si="23"/>
        <v>0.53956834532374098</v>
      </c>
      <c r="N114" s="48">
        <f t="shared" si="23"/>
        <v>63.669064748201436</v>
      </c>
    </row>
  </sheetData>
  <phoneticPr fontId="2"/>
  <conditionalFormatting sqref="D9:G33">
    <cfRule type="expression" dxfId="41" priority="169">
      <formula>AND(D9=LARGE($D9:$G9,3),NOT(D9=0))</formula>
    </cfRule>
    <cfRule type="expression" dxfId="40" priority="170">
      <formula>AND(D9=LARGE($D9:$G9,2),NOT(D9=0))</formula>
    </cfRule>
    <cfRule type="expression" dxfId="39" priority="171">
      <formula>AND(D9=LARGE($D9:$G9,1),NOT(D9=0))</formula>
    </cfRule>
  </conditionalFormatting>
  <conditionalFormatting sqref="D36:G60">
    <cfRule type="expression" dxfId="38" priority="16">
      <formula>AND(D36=LARGE($D36:$G36,3),NOT(D36=0))</formula>
    </cfRule>
    <cfRule type="expression" dxfId="37" priority="17">
      <formula>AND(D36=LARGE($D36:$G36,2),NOT(D36=0))</formula>
    </cfRule>
    <cfRule type="expression" dxfId="36" priority="18">
      <formula>AND(D36=LARGE($D36:$G36,1),NOT(D36=0))</formula>
    </cfRule>
  </conditionalFormatting>
  <conditionalFormatting sqref="D63:G87">
    <cfRule type="expression" dxfId="35" priority="13">
      <formula>AND(D63=LARGE($D63:$G63,3),NOT(D63=0))</formula>
    </cfRule>
    <cfRule type="expression" dxfId="34" priority="14">
      <formula>AND(D63=LARGE($D63:$G63,2),NOT(D63=0))</formula>
    </cfRule>
    <cfRule type="expression" dxfId="33" priority="15">
      <formula>AND(D63=LARGE($D63:$G63,1),NOT(D63=0))</formula>
    </cfRule>
  </conditionalFormatting>
  <conditionalFormatting sqref="D90:G114">
    <cfRule type="expression" dxfId="32" priority="10">
      <formula>AND(D90=LARGE($D90:$G90,3),NOT(D90=0))</formula>
    </cfRule>
    <cfRule type="expression" dxfId="31" priority="11">
      <formula>AND(D90=LARGE($D90:$G90,2),NOT(D90=0))</formula>
    </cfRule>
    <cfRule type="expression" dxfId="30" priority="12">
      <formula>AND(D90=LARGE($D90:$G90,1),NOT(D90=0))</formula>
    </cfRule>
  </conditionalFormatting>
  <conditionalFormatting sqref="K9:N33">
    <cfRule type="expression" dxfId="29" priority="37">
      <formula>AND(K9=LARGE($K9:$N9,3),NOT(K9=0))</formula>
    </cfRule>
    <cfRule type="expression" dxfId="28" priority="38">
      <formula>AND(K9=LARGE($K9:$N9,2),NOT(K9=0))</formula>
    </cfRule>
    <cfRule type="expression" dxfId="27" priority="39">
      <formula>AND(K9=LARGE($K9:$N9,1),NOT(K9=0))</formula>
    </cfRule>
  </conditionalFormatting>
  <conditionalFormatting sqref="K36:N60">
    <cfRule type="expression" dxfId="26" priority="7">
      <formula>AND(K36=LARGE($K36:$N36,3),NOT(K36=0))</formula>
    </cfRule>
    <cfRule type="expression" dxfId="25" priority="8">
      <formula>AND(K36=LARGE($K36:$N36,2),NOT(K36=0))</formula>
    </cfRule>
    <cfRule type="expression" dxfId="24" priority="9">
      <formula>AND(K36=LARGE($K36:$N36,1),NOT(K36=0))</formula>
    </cfRule>
  </conditionalFormatting>
  <conditionalFormatting sqref="K63:N87">
    <cfRule type="expression" dxfId="23" priority="4">
      <formula>AND(K63=LARGE($K63:$N63,3),NOT(K63=0))</formula>
    </cfRule>
    <cfRule type="expression" dxfId="22" priority="5">
      <formula>AND(K63=LARGE($K63:$N63,2),NOT(K63=0))</formula>
    </cfRule>
    <cfRule type="expression" dxfId="21" priority="6">
      <formula>AND(K63=LARGE($K63:$N63,1),NOT(K63=0))</formula>
    </cfRule>
  </conditionalFormatting>
  <conditionalFormatting sqref="K90:N114">
    <cfRule type="expression" dxfId="20" priority="1">
      <formula>AND(K90=LARGE($K90:$N90,3),NOT(K90=0))</formula>
    </cfRule>
    <cfRule type="expression" dxfId="19" priority="2">
      <formula>AND(K90=LARGE($K90:$N90,2),NOT(K90=0))</formula>
    </cfRule>
    <cfRule type="expression" dxfId="18" priority="3">
      <formula>AND(K90=LARGE($K90:$N90,1),NOT(K90=0))</formula>
    </cfRule>
  </conditionalFormatting>
  <pageMargins left="0.7" right="0.7" top="0.75" bottom="0.75" header="0.3" footer="0.3"/>
  <pageSetup paperSize="9" scale="42"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2B76A-840D-4AC1-82EB-B2A50B13D2C7}">
  <sheetPr codeName="Sheet32">
    <pageSetUpPr fitToPage="1"/>
  </sheetPr>
  <dimension ref="B1:I33"/>
  <sheetViews>
    <sheetView workbookViewId="0">
      <selection activeCell="I29" sqref="I29"/>
    </sheetView>
  </sheetViews>
  <sheetFormatPr defaultRowHeight="13.5"/>
  <cols>
    <col min="1" max="1" width="9" style="1"/>
    <col min="2" max="2" width="15" style="1" bestFit="1" customWidth="1"/>
    <col min="3" max="9" width="9" style="1"/>
    <col min="10" max="10" width="13.125" style="1" customWidth="1"/>
    <col min="11" max="16384" width="9" style="1"/>
  </cols>
  <sheetData>
    <row r="1" spans="2:9" ht="24">
      <c r="B1" s="8"/>
    </row>
    <row r="3" spans="2:9" s="74" customFormat="1" ht="15.75" customHeight="1">
      <c r="B3" s="74" t="s">
        <v>291</v>
      </c>
    </row>
    <row r="4" spans="2:9" s="74" customFormat="1" ht="15.75" customHeight="1">
      <c r="B4" s="74" t="s">
        <v>322</v>
      </c>
    </row>
    <row r="5" spans="2:9" s="74" customFormat="1" ht="15.75" customHeight="1"/>
    <row r="6" spans="2:9" ht="15.75" customHeight="1" thickBot="1">
      <c r="I6" s="9" t="s">
        <v>17</v>
      </c>
    </row>
    <row r="7" spans="2:9" ht="54.75" thickBot="1">
      <c r="B7" s="10"/>
      <c r="C7" s="11" t="s">
        <v>19</v>
      </c>
      <c r="D7" s="12" t="s">
        <v>323</v>
      </c>
      <c r="E7" s="13" t="s">
        <v>324</v>
      </c>
      <c r="F7" s="13" t="s">
        <v>315</v>
      </c>
      <c r="G7" s="13" t="s">
        <v>325</v>
      </c>
      <c r="H7" s="13" t="s">
        <v>326</v>
      </c>
      <c r="I7" s="15" t="s">
        <v>327</v>
      </c>
    </row>
    <row r="8" spans="2:9" ht="14.25" thickBot="1">
      <c r="B8" s="16" t="s">
        <v>21</v>
      </c>
      <c r="C8" s="17">
        <f>IF(SUM(C9:C21)=0,"",SUM(C9:C21))</f>
        <v>229</v>
      </c>
      <c r="D8" s="18">
        <f>IF(SUM(D9:D21)=0,"",SUMPRODUCT($C9:$C21, D9:D21)/$C8)</f>
        <v>14.410480349344978</v>
      </c>
      <c r="E8" s="19">
        <f t="shared" ref="E8:I8" si="0">IF(SUM(E9:E21)=0,"",SUMPRODUCT($C9:$C21, E9:E21)/$C8)</f>
        <v>56.768558951965062</v>
      </c>
      <c r="F8" s="19">
        <f t="shared" si="0"/>
        <v>7.4235807860262009</v>
      </c>
      <c r="G8" s="19" t="str">
        <f t="shared" si="0"/>
        <v/>
      </c>
      <c r="H8" s="19">
        <f t="shared" si="0"/>
        <v>0.8733624454148472</v>
      </c>
      <c r="I8" s="21">
        <f t="shared" si="0"/>
        <v>20.524017467248907</v>
      </c>
    </row>
    <row r="9" spans="2:9">
      <c r="B9" s="22" t="s">
        <v>22</v>
      </c>
      <c r="C9" s="23">
        <v>11</v>
      </c>
      <c r="D9" s="24">
        <v>36.363636363636367</v>
      </c>
      <c r="E9" s="25">
        <v>9.0909090909090917</v>
      </c>
      <c r="F9" s="25"/>
      <c r="G9" s="25"/>
      <c r="H9" s="25"/>
      <c r="I9" s="27">
        <v>54.54545454545454</v>
      </c>
    </row>
    <row r="10" spans="2:9">
      <c r="B10" s="28" t="s">
        <v>23</v>
      </c>
      <c r="C10" s="29">
        <v>11</v>
      </c>
      <c r="D10" s="30"/>
      <c r="E10" s="31">
        <v>63.636363636363633</v>
      </c>
      <c r="F10" s="31">
        <v>18.181818181818183</v>
      </c>
      <c r="G10" s="31"/>
      <c r="H10" s="31"/>
      <c r="I10" s="33">
        <v>18.181818181818183</v>
      </c>
    </row>
    <row r="11" spans="2:9">
      <c r="B11" s="28" t="s">
        <v>24</v>
      </c>
      <c r="C11" s="29">
        <v>5</v>
      </c>
      <c r="D11" s="30"/>
      <c r="E11" s="31">
        <v>60</v>
      </c>
      <c r="F11" s="31"/>
      <c r="G11" s="31"/>
      <c r="H11" s="31"/>
      <c r="I11" s="33">
        <v>40</v>
      </c>
    </row>
    <row r="12" spans="2:9">
      <c r="B12" s="28" t="s">
        <v>25</v>
      </c>
      <c r="C12" s="29">
        <v>39</v>
      </c>
      <c r="D12" s="30">
        <v>23.076923076923077</v>
      </c>
      <c r="E12" s="31">
        <v>61.53846153846154</v>
      </c>
      <c r="F12" s="31"/>
      <c r="G12" s="31"/>
      <c r="H12" s="31">
        <v>2.5641025641025639</v>
      </c>
      <c r="I12" s="33">
        <v>12.820512820512819</v>
      </c>
    </row>
    <row r="13" spans="2:9">
      <c r="B13" s="28" t="s">
        <v>26</v>
      </c>
      <c r="C13" s="29">
        <v>2</v>
      </c>
      <c r="D13" s="30"/>
      <c r="E13" s="31">
        <v>100</v>
      </c>
      <c r="F13" s="31"/>
      <c r="G13" s="31"/>
      <c r="H13" s="31"/>
      <c r="I13" s="33"/>
    </row>
    <row r="14" spans="2:9">
      <c r="B14" s="28" t="s">
        <v>27</v>
      </c>
      <c r="C14" s="29">
        <v>4</v>
      </c>
      <c r="D14" s="30"/>
      <c r="E14" s="31">
        <v>50</v>
      </c>
      <c r="F14" s="31">
        <v>25</v>
      </c>
      <c r="G14" s="31"/>
      <c r="H14" s="31"/>
      <c r="I14" s="33">
        <v>25</v>
      </c>
    </row>
    <row r="15" spans="2:9">
      <c r="B15" s="28" t="s">
        <v>28</v>
      </c>
      <c r="C15" s="29">
        <v>10</v>
      </c>
      <c r="D15" s="30"/>
      <c r="E15" s="31">
        <v>50</v>
      </c>
      <c r="F15" s="31">
        <v>20</v>
      </c>
      <c r="G15" s="31"/>
      <c r="H15" s="31"/>
      <c r="I15" s="33">
        <v>30</v>
      </c>
    </row>
    <row r="16" spans="2:9">
      <c r="B16" s="28" t="s">
        <v>29</v>
      </c>
      <c r="C16" s="29">
        <v>16</v>
      </c>
      <c r="D16" s="30"/>
      <c r="E16" s="31">
        <v>62.5</v>
      </c>
      <c r="F16" s="31">
        <v>6.25</v>
      </c>
      <c r="G16" s="31"/>
      <c r="H16" s="31"/>
      <c r="I16" s="33">
        <v>31.25</v>
      </c>
    </row>
    <row r="17" spans="2:9">
      <c r="B17" s="28" t="s">
        <v>30</v>
      </c>
      <c r="C17" s="29">
        <v>42</v>
      </c>
      <c r="D17" s="30">
        <v>14.285714285714285</v>
      </c>
      <c r="E17" s="31">
        <v>59.523809523809526</v>
      </c>
      <c r="F17" s="31">
        <v>11.904761904761903</v>
      </c>
      <c r="G17" s="31"/>
      <c r="H17" s="31">
        <v>2.3809523809523809</v>
      </c>
      <c r="I17" s="33">
        <v>11.904761904761903</v>
      </c>
    </row>
    <row r="18" spans="2:9">
      <c r="B18" s="28" t="s">
        <v>31</v>
      </c>
      <c r="C18" s="29">
        <v>30</v>
      </c>
      <c r="D18" s="30">
        <v>13.333333333333334</v>
      </c>
      <c r="E18" s="31">
        <v>63.333333333333329</v>
      </c>
      <c r="F18" s="31">
        <v>3.3333333333333335</v>
      </c>
      <c r="G18" s="31"/>
      <c r="H18" s="31"/>
      <c r="I18" s="33">
        <v>20</v>
      </c>
    </row>
    <row r="19" spans="2:9">
      <c r="B19" s="28" t="s">
        <v>32</v>
      </c>
      <c r="C19" s="29">
        <v>13</v>
      </c>
      <c r="D19" s="30">
        <v>46.153846153846153</v>
      </c>
      <c r="E19" s="31">
        <v>46.153846153846153</v>
      </c>
      <c r="F19" s="31"/>
      <c r="G19" s="31"/>
      <c r="H19" s="31"/>
      <c r="I19" s="33">
        <v>7.6923076923076925</v>
      </c>
    </row>
    <row r="20" spans="2:9">
      <c r="B20" s="28" t="s">
        <v>33</v>
      </c>
      <c r="C20" s="29">
        <v>22</v>
      </c>
      <c r="D20" s="30"/>
      <c r="E20" s="31">
        <v>77.272727272727266</v>
      </c>
      <c r="F20" s="31">
        <v>4.5454545454545459</v>
      </c>
      <c r="G20" s="31"/>
      <c r="H20" s="31"/>
      <c r="I20" s="33">
        <v>18.181818181818183</v>
      </c>
    </row>
    <row r="21" spans="2:9" ht="14.25" thickBot="1">
      <c r="B21" s="34" t="s">
        <v>34</v>
      </c>
      <c r="C21" s="35">
        <v>24</v>
      </c>
      <c r="D21" s="36">
        <v>16.666666666666664</v>
      </c>
      <c r="E21" s="37">
        <v>37.5</v>
      </c>
      <c r="F21" s="37">
        <v>16.666666666666664</v>
      </c>
      <c r="G21" s="37"/>
      <c r="H21" s="37"/>
      <c r="I21" s="39">
        <v>29.166666666666668</v>
      </c>
    </row>
    <row r="22" spans="2:9" ht="14.25" thickBot="1">
      <c r="B22" s="16" t="s">
        <v>35</v>
      </c>
      <c r="C22" s="17">
        <f>IF(SUM(C23:C31)=0,"",SUM(C23:C31))</f>
        <v>115</v>
      </c>
      <c r="D22" s="18">
        <f>IF(SUM(D23:D31)=0,"",SUMPRODUCT($C23:$C31, D23:D31)/$C22)</f>
        <v>8.695652173913043</v>
      </c>
      <c r="E22" s="19">
        <f t="shared" ref="E22:I22" si="1">IF(SUM(E23:E31)=0,"",SUMPRODUCT($C23:$C31, E23:E31)/$C22)</f>
        <v>33.913043478260867</v>
      </c>
      <c r="F22" s="19">
        <f t="shared" si="1"/>
        <v>4.3478260869565215</v>
      </c>
      <c r="G22" s="19">
        <f t="shared" si="1"/>
        <v>0.86956521739130432</v>
      </c>
      <c r="H22" s="19">
        <f t="shared" si="1"/>
        <v>3.4782608695652173</v>
      </c>
      <c r="I22" s="21">
        <f t="shared" si="1"/>
        <v>48.695652173913047</v>
      </c>
    </row>
    <row r="23" spans="2:9">
      <c r="B23" s="22" t="s">
        <v>36</v>
      </c>
      <c r="C23" s="23">
        <v>6</v>
      </c>
      <c r="D23" s="24"/>
      <c r="E23" s="25"/>
      <c r="F23" s="25"/>
      <c r="G23" s="25"/>
      <c r="H23" s="25"/>
      <c r="I23" s="27">
        <v>100</v>
      </c>
    </row>
    <row r="24" spans="2:9">
      <c r="B24" s="28" t="s">
        <v>37</v>
      </c>
      <c r="C24" s="29">
        <v>13</v>
      </c>
      <c r="D24" s="30"/>
      <c r="E24" s="31">
        <v>61.53846153846154</v>
      </c>
      <c r="F24" s="31"/>
      <c r="G24" s="31"/>
      <c r="H24" s="31"/>
      <c r="I24" s="33">
        <v>38.461538461538467</v>
      </c>
    </row>
    <row r="25" spans="2:9">
      <c r="B25" s="28" t="s">
        <v>38</v>
      </c>
      <c r="C25" s="29">
        <v>9</v>
      </c>
      <c r="D25" s="30"/>
      <c r="E25" s="31"/>
      <c r="F25" s="31"/>
      <c r="G25" s="31"/>
      <c r="H25" s="31"/>
      <c r="I25" s="33">
        <v>100</v>
      </c>
    </row>
    <row r="26" spans="2:9">
      <c r="B26" s="28" t="s">
        <v>39</v>
      </c>
      <c r="C26" s="29">
        <v>42</v>
      </c>
      <c r="D26" s="30">
        <v>14.285714285714285</v>
      </c>
      <c r="E26" s="31">
        <v>35.714285714285715</v>
      </c>
      <c r="F26" s="31">
        <v>11.904761904761903</v>
      </c>
      <c r="G26" s="31">
        <v>2.3809523809523809</v>
      </c>
      <c r="H26" s="31">
        <v>9.5238095238095237</v>
      </c>
      <c r="I26" s="33">
        <v>26.190476190476193</v>
      </c>
    </row>
    <row r="27" spans="2:9">
      <c r="B27" s="28" t="s">
        <v>40</v>
      </c>
      <c r="C27" s="29">
        <v>22</v>
      </c>
      <c r="D27" s="30">
        <v>9.0909090909090917</v>
      </c>
      <c r="E27" s="31">
        <v>45.454545454545453</v>
      </c>
      <c r="F27" s="31"/>
      <c r="G27" s="31"/>
      <c r="H27" s="31"/>
      <c r="I27" s="33">
        <v>45.454545454545453</v>
      </c>
    </row>
    <row r="28" spans="2:9">
      <c r="B28" s="28" t="s">
        <v>41</v>
      </c>
      <c r="C28" s="29">
        <v>10</v>
      </c>
      <c r="D28" s="30"/>
      <c r="E28" s="31">
        <v>20</v>
      </c>
      <c r="F28" s="31"/>
      <c r="G28" s="31"/>
      <c r="H28" s="31"/>
      <c r="I28" s="33">
        <v>80</v>
      </c>
    </row>
    <row r="29" spans="2:9">
      <c r="B29" s="28" t="s">
        <v>42</v>
      </c>
      <c r="C29" s="29">
        <v>1</v>
      </c>
      <c r="D29" s="30"/>
      <c r="E29" s="31">
        <v>100</v>
      </c>
      <c r="F29" s="31"/>
      <c r="G29" s="31"/>
      <c r="H29" s="31"/>
      <c r="I29" s="33"/>
    </row>
    <row r="30" spans="2:9">
      <c r="B30" s="28" t="s">
        <v>43</v>
      </c>
      <c r="C30" s="29">
        <v>11</v>
      </c>
      <c r="D30" s="30">
        <v>18.181818181818183</v>
      </c>
      <c r="E30" s="31">
        <v>18.181818181818183</v>
      </c>
      <c r="F30" s="31"/>
      <c r="G30" s="31"/>
      <c r="H30" s="31"/>
      <c r="I30" s="33">
        <v>63.636363636363633</v>
      </c>
    </row>
    <row r="31" spans="2:9" ht="14.25" thickBot="1">
      <c r="B31" s="34" t="s">
        <v>44</v>
      </c>
      <c r="C31" s="35">
        <v>1</v>
      </c>
      <c r="D31" s="36"/>
      <c r="E31" s="37">
        <v>100</v>
      </c>
      <c r="F31" s="37"/>
      <c r="G31" s="37"/>
      <c r="H31" s="37"/>
      <c r="I31" s="39"/>
    </row>
    <row r="32" spans="2:9" ht="14.25" thickBot="1">
      <c r="B32" s="16" t="s">
        <v>45</v>
      </c>
      <c r="C32" s="17">
        <f>IF(SUM(C23:C31,C9:C21)=0,"",SUM(C23:C31,C9:C21))</f>
        <v>344</v>
      </c>
      <c r="D32" s="18">
        <f>IF(SUM(D23:D31,D9:D21)=0,"",(SUMPRODUCT($C9:$C21, D9:D21)+SUMPRODUCT($C23:$C31, D23:D31))/$C32)</f>
        <v>12.5</v>
      </c>
      <c r="E32" s="19">
        <f t="shared" ref="E32:I32" si="2">IF(SUM(E23:E31,E9:E21)=0,"",(SUMPRODUCT($C9:$C21, E9:E21)+SUMPRODUCT($C23:$C31, E23:E31))/$C32)</f>
        <v>49.127906976744185</v>
      </c>
      <c r="F32" s="19">
        <f t="shared" si="2"/>
        <v>6.3953488372093021</v>
      </c>
      <c r="G32" s="19">
        <f t="shared" si="2"/>
        <v>0.29069767441860467</v>
      </c>
      <c r="H32" s="19">
        <f t="shared" si="2"/>
        <v>1.7441860465116279</v>
      </c>
      <c r="I32" s="21">
        <f t="shared" si="2"/>
        <v>29.941860465116278</v>
      </c>
    </row>
    <row r="33" spans="2:9">
      <c r="B33"/>
      <c r="C33" s="7"/>
      <c r="D33"/>
      <c r="E33"/>
      <c r="F33"/>
      <c r="G33"/>
      <c r="H33"/>
      <c r="I33"/>
    </row>
  </sheetData>
  <phoneticPr fontId="2"/>
  <conditionalFormatting sqref="D8:I32">
    <cfRule type="expression" dxfId="17" priority="127">
      <formula>AND(D8=LARGE($D8:$I8,3),NOT(D8=0))</formula>
    </cfRule>
    <cfRule type="expression" dxfId="16" priority="128">
      <formula>AND(D8=LARGE($D8:$I8,2),NOT(D8=0))</formula>
    </cfRule>
    <cfRule type="expression" dxfId="15" priority="129">
      <formula>AND(D8=LARGE($D8:$I8,1),NOT(D8=0))</formula>
    </cfRule>
  </conditionalFormatting>
  <pageMargins left="0.7" right="0.44" top="0.75" bottom="0.75" header="0.3" footer="0.3"/>
  <pageSetup paperSize="9"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32E74-2075-4713-BC07-073E1E4DEAB3}">
  <sheetPr codeName="Sheet33">
    <pageSetUpPr fitToPage="1"/>
  </sheetPr>
  <dimension ref="B1:L33"/>
  <sheetViews>
    <sheetView zoomScale="80" zoomScaleNormal="80" workbookViewId="0">
      <selection activeCell="I29" sqref="I29"/>
    </sheetView>
  </sheetViews>
  <sheetFormatPr defaultRowHeight="13.5"/>
  <cols>
    <col min="1" max="1" width="9" style="1"/>
    <col min="2" max="2" width="15" style="1" bestFit="1" customWidth="1"/>
    <col min="3" max="16384" width="9" style="1"/>
  </cols>
  <sheetData>
    <row r="1" spans="2:12" ht="24">
      <c r="B1" s="8"/>
    </row>
    <row r="3" spans="2:12" s="75" customFormat="1" ht="21.75" customHeight="1">
      <c r="B3" s="75" t="s">
        <v>328</v>
      </c>
    </row>
    <row r="4" spans="2:12" s="75" customFormat="1" ht="21.75" customHeight="1">
      <c r="B4" s="75" t="s">
        <v>329</v>
      </c>
    </row>
    <row r="5" spans="2:12" s="75" customFormat="1" ht="21.75" customHeight="1"/>
    <row r="6" spans="2:12" ht="14.25" thickBot="1">
      <c r="L6" s="9" t="s">
        <v>17</v>
      </c>
    </row>
    <row r="7" spans="2:12" ht="68.25" thickBot="1">
      <c r="B7" s="10"/>
      <c r="C7" s="11" t="s">
        <v>19</v>
      </c>
      <c r="D7" s="12" t="s">
        <v>330</v>
      </c>
      <c r="E7" s="13" t="s">
        <v>331</v>
      </c>
      <c r="F7" s="13" t="s">
        <v>332</v>
      </c>
      <c r="G7" s="13" t="s">
        <v>333</v>
      </c>
      <c r="H7" s="13" t="s">
        <v>334</v>
      </c>
      <c r="I7" s="13" t="s">
        <v>335</v>
      </c>
      <c r="J7" s="13" t="s">
        <v>336</v>
      </c>
      <c r="K7" s="13" t="s">
        <v>337</v>
      </c>
      <c r="L7" s="15" t="s">
        <v>338</v>
      </c>
    </row>
    <row r="8" spans="2:12" ht="14.25" thickBot="1">
      <c r="B8" s="16" t="s">
        <v>21</v>
      </c>
      <c r="C8" s="17">
        <f>IF(SUM(C9:C21)=0,"",SUM(C9:C21))</f>
        <v>369</v>
      </c>
      <c r="D8" s="18">
        <v>69.105691056910572</v>
      </c>
      <c r="E8" s="19">
        <v>44.986449864498645</v>
      </c>
      <c r="F8" s="19">
        <v>45.799457994579946</v>
      </c>
      <c r="G8" s="19">
        <v>16.260162601626014</v>
      </c>
      <c r="H8" s="19">
        <v>31.43631436314363</v>
      </c>
      <c r="I8" s="19">
        <v>13.550135501355012</v>
      </c>
      <c r="J8" s="19">
        <v>4.8780487804878048</v>
      </c>
      <c r="K8" s="19">
        <v>19.78319783197832</v>
      </c>
      <c r="L8" s="21">
        <v>1.3550135501355014</v>
      </c>
    </row>
    <row r="9" spans="2:12">
      <c r="B9" s="22" t="s">
        <v>22</v>
      </c>
      <c r="C9" s="23">
        <v>25</v>
      </c>
      <c r="D9" s="24">
        <v>68</v>
      </c>
      <c r="E9" s="25">
        <v>28.000000000000004</v>
      </c>
      <c r="F9" s="25">
        <v>40</v>
      </c>
      <c r="G9" s="25">
        <v>24</v>
      </c>
      <c r="H9" s="25">
        <v>44</v>
      </c>
      <c r="I9" s="25"/>
      <c r="J9" s="25">
        <v>4</v>
      </c>
      <c r="K9" s="25">
        <v>28.000000000000004</v>
      </c>
      <c r="L9" s="27">
        <v>4</v>
      </c>
    </row>
    <row r="10" spans="2:12">
      <c r="B10" s="28" t="s">
        <v>23</v>
      </c>
      <c r="C10" s="29">
        <v>14</v>
      </c>
      <c r="D10" s="30">
        <v>57.142857142857139</v>
      </c>
      <c r="E10" s="31">
        <v>50</v>
      </c>
      <c r="F10" s="31">
        <v>50</v>
      </c>
      <c r="G10" s="31">
        <v>14.285714285714285</v>
      </c>
      <c r="H10" s="31">
        <v>14.285714285714285</v>
      </c>
      <c r="I10" s="31">
        <v>14.285714285714285</v>
      </c>
      <c r="J10" s="31"/>
      <c r="K10" s="31"/>
      <c r="L10" s="33">
        <v>14.285714285714285</v>
      </c>
    </row>
    <row r="11" spans="2:12">
      <c r="B11" s="28" t="s">
        <v>24</v>
      </c>
      <c r="C11" s="29">
        <v>10</v>
      </c>
      <c r="D11" s="30">
        <v>70</v>
      </c>
      <c r="E11" s="31">
        <v>40</v>
      </c>
      <c r="F11" s="31">
        <v>40</v>
      </c>
      <c r="G11" s="31">
        <v>30</v>
      </c>
      <c r="H11" s="31">
        <v>40</v>
      </c>
      <c r="I11" s="31">
        <v>10</v>
      </c>
      <c r="J11" s="31"/>
      <c r="K11" s="31">
        <v>20</v>
      </c>
      <c r="L11" s="33"/>
    </row>
    <row r="12" spans="2:12">
      <c r="B12" s="28" t="s">
        <v>25</v>
      </c>
      <c r="C12" s="29">
        <v>57</v>
      </c>
      <c r="D12" s="30">
        <v>77.192982456140342</v>
      </c>
      <c r="E12" s="31">
        <v>40.350877192982452</v>
      </c>
      <c r="F12" s="31">
        <v>38.596491228070171</v>
      </c>
      <c r="G12" s="31">
        <v>22.807017543859647</v>
      </c>
      <c r="H12" s="31">
        <v>31.578947368421051</v>
      </c>
      <c r="I12" s="31">
        <v>12.280701754385964</v>
      </c>
      <c r="J12" s="31">
        <v>3.5087719298245612</v>
      </c>
      <c r="K12" s="31">
        <v>15.789473684210526</v>
      </c>
      <c r="L12" s="33">
        <v>1.7543859649122806</v>
      </c>
    </row>
    <row r="13" spans="2:12">
      <c r="B13" s="28" t="s">
        <v>26</v>
      </c>
      <c r="C13" s="29">
        <v>6</v>
      </c>
      <c r="D13" s="30">
        <v>66.666666666666657</v>
      </c>
      <c r="E13" s="31">
        <v>50</v>
      </c>
      <c r="F13" s="31">
        <v>50</v>
      </c>
      <c r="G13" s="31">
        <v>16.666666666666664</v>
      </c>
      <c r="H13" s="31">
        <v>16.666666666666664</v>
      </c>
      <c r="I13" s="31">
        <v>33.333333333333329</v>
      </c>
      <c r="J13" s="31"/>
      <c r="K13" s="31">
        <v>50</v>
      </c>
      <c r="L13" s="33"/>
    </row>
    <row r="14" spans="2:12">
      <c r="B14" s="28" t="s">
        <v>27</v>
      </c>
      <c r="C14" s="29">
        <v>16</v>
      </c>
      <c r="D14" s="30">
        <v>100</v>
      </c>
      <c r="E14" s="31">
        <v>56.25</v>
      </c>
      <c r="F14" s="31">
        <v>43.75</v>
      </c>
      <c r="G14" s="31">
        <v>6.25</v>
      </c>
      <c r="H14" s="31">
        <v>43.75</v>
      </c>
      <c r="I14" s="31">
        <v>6.25</v>
      </c>
      <c r="J14" s="31"/>
      <c r="K14" s="31">
        <v>12.5</v>
      </c>
      <c r="L14" s="33"/>
    </row>
    <row r="15" spans="2:12">
      <c r="B15" s="28" t="s">
        <v>28</v>
      </c>
      <c r="C15" s="29">
        <v>20</v>
      </c>
      <c r="D15" s="30">
        <v>85</v>
      </c>
      <c r="E15" s="31">
        <v>30</v>
      </c>
      <c r="F15" s="31">
        <v>50</v>
      </c>
      <c r="G15" s="31">
        <v>10</v>
      </c>
      <c r="H15" s="31">
        <v>25</v>
      </c>
      <c r="I15" s="31">
        <v>20</v>
      </c>
      <c r="J15" s="31">
        <v>5</v>
      </c>
      <c r="K15" s="31">
        <v>15</v>
      </c>
      <c r="L15" s="33">
        <v>5</v>
      </c>
    </row>
    <row r="16" spans="2:12">
      <c r="B16" s="28" t="s">
        <v>29</v>
      </c>
      <c r="C16" s="29">
        <v>24</v>
      </c>
      <c r="D16" s="30">
        <v>54.166666666666664</v>
      </c>
      <c r="E16" s="31">
        <v>75</v>
      </c>
      <c r="F16" s="31">
        <v>37.5</v>
      </c>
      <c r="G16" s="31">
        <v>20.833333333333336</v>
      </c>
      <c r="H16" s="31">
        <v>37.5</v>
      </c>
      <c r="I16" s="31">
        <v>25</v>
      </c>
      <c r="J16" s="31">
        <v>8.3333333333333321</v>
      </c>
      <c r="K16" s="31">
        <v>20.833333333333336</v>
      </c>
      <c r="L16" s="33"/>
    </row>
    <row r="17" spans="2:12">
      <c r="B17" s="28" t="s">
        <v>30</v>
      </c>
      <c r="C17" s="29">
        <v>56</v>
      </c>
      <c r="D17" s="30">
        <v>58.928571428571431</v>
      </c>
      <c r="E17" s="31">
        <v>41.071428571428569</v>
      </c>
      <c r="F17" s="31">
        <v>44.642857142857146</v>
      </c>
      <c r="G17" s="31">
        <v>8.9285714285714288</v>
      </c>
      <c r="H17" s="31">
        <v>35.714285714285715</v>
      </c>
      <c r="I17" s="31">
        <v>10.714285714285714</v>
      </c>
      <c r="J17" s="31">
        <v>7.1428571428571423</v>
      </c>
      <c r="K17" s="31">
        <v>26.785714285714285</v>
      </c>
      <c r="L17" s="33"/>
    </row>
    <row r="18" spans="2:12">
      <c r="B18" s="28" t="s">
        <v>31</v>
      </c>
      <c r="C18" s="29">
        <v>40</v>
      </c>
      <c r="D18" s="30">
        <v>62.5</v>
      </c>
      <c r="E18" s="31">
        <v>45</v>
      </c>
      <c r="F18" s="31">
        <v>60</v>
      </c>
      <c r="G18" s="31">
        <v>10</v>
      </c>
      <c r="H18" s="31">
        <v>32.5</v>
      </c>
      <c r="I18" s="31">
        <v>17.5</v>
      </c>
      <c r="J18" s="31">
        <v>5</v>
      </c>
      <c r="K18" s="31">
        <v>15</v>
      </c>
      <c r="L18" s="33"/>
    </row>
    <row r="19" spans="2:12">
      <c r="B19" s="28" t="s">
        <v>32</v>
      </c>
      <c r="C19" s="29">
        <v>15</v>
      </c>
      <c r="D19" s="30">
        <v>73.333333333333329</v>
      </c>
      <c r="E19" s="31">
        <v>40</v>
      </c>
      <c r="F19" s="31">
        <v>53.333333333333336</v>
      </c>
      <c r="G19" s="31">
        <v>20</v>
      </c>
      <c r="H19" s="31">
        <v>20</v>
      </c>
      <c r="I19" s="31"/>
      <c r="J19" s="31">
        <v>6.666666666666667</v>
      </c>
      <c r="K19" s="31">
        <v>20</v>
      </c>
      <c r="L19" s="33"/>
    </row>
    <row r="20" spans="2:12">
      <c r="B20" s="28" t="s">
        <v>33</v>
      </c>
      <c r="C20" s="29">
        <v>41</v>
      </c>
      <c r="D20" s="30">
        <v>70.731707317073173</v>
      </c>
      <c r="E20" s="31">
        <v>43.902439024390247</v>
      </c>
      <c r="F20" s="31">
        <v>51.219512195121951</v>
      </c>
      <c r="G20" s="31">
        <v>9.7560975609756095</v>
      </c>
      <c r="H20" s="31">
        <v>31.707317073170731</v>
      </c>
      <c r="I20" s="31">
        <v>21.951219512195124</v>
      </c>
      <c r="J20" s="31">
        <v>7.3170731707317067</v>
      </c>
      <c r="K20" s="31">
        <v>17.073170731707318</v>
      </c>
      <c r="L20" s="33"/>
    </row>
    <row r="21" spans="2:12" ht="14.25" thickBot="1">
      <c r="B21" s="34" t="s">
        <v>34</v>
      </c>
      <c r="C21" s="35">
        <v>45</v>
      </c>
      <c r="D21" s="36">
        <v>68.888888888888886</v>
      </c>
      <c r="E21" s="37">
        <v>53.333333333333336</v>
      </c>
      <c r="F21" s="37">
        <v>42.222222222222221</v>
      </c>
      <c r="G21" s="37">
        <v>24.444444444444443</v>
      </c>
      <c r="H21" s="37">
        <v>22.222222222222221</v>
      </c>
      <c r="I21" s="37">
        <v>11.111111111111111</v>
      </c>
      <c r="J21" s="37">
        <v>4.4444444444444446</v>
      </c>
      <c r="K21" s="37">
        <v>24.444444444444443</v>
      </c>
      <c r="L21" s="39"/>
    </row>
    <row r="22" spans="2:12" ht="14.25" thickBot="1">
      <c r="B22" s="16" t="s">
        <v>35</v>
      </c>
      <c r="C22" s="17">
        <f>IF(SUM(C23:C31)=0,"",SUM(C23:C31))</f>
        <v>513</v>
      </c>
      <c r="D22" s="18">
        <v>76.218323586744646</v>
      </c>
      <c r="E22" s="19">
        <v>48.732943469785575</v>
      </c>
      <c r="F22" s="19">
        <v>36.06237816764132</v>
      </c>
      <c r="G22" s="19">
        <v>19.298245614035086</v>
      </c>
      <c r="H22" s="19">
        <v>26.315789473684209</v>
      </c>
      <c r="I22" s="19">
        <v>0.19493177387914229</v>
      </c>
      <c r="J22" s="19">
        <v>8.7719298245614024</v>
      </c>
      <c r="K22" s="19">
        <v>22.807017543859647</v>
      </c>
      <c r="L22" s="21">
        <v>0.77972709551656916</v>
      </c>
    </row>
    <row r="23" spans="2:12">
      <c r="B23" s="22" t="s">
        <v>36</v>
      </c>
      <c r="C23" s="23">
        <v>56</v>
      </c>
      <c r="D23" s="24">
        <v>76.785714285714292</v>
      </c>
      <c r="E23" s="25">
        <v>51.785714285714292</v>
      </c>
      <c r="F23" s="25">
        <v>37.5</v>
      </c>
      <c r="G23" s="25">
        <v>28.571428571428569</v>
      </c>
      <c r="H23" s="25">
        <v>21.428571428571427</v>
      </c>
      <c r="I23" s="25"/>
      <c r="J23" s="25">
        <v>8.9285714285714288</v>
      </c>
      <c r="K23" s="25">
        <v>21.428571428571427</v>
      </c>
      <c r="L23" s="27">
        <v>3.5714285714285712</v>
      </c>
    </row>
    <row r="24" spans="2:12">
      <c r="B24" s="28" t="s">
        <v>37</v>
      </c>
      <c r="C24" s="29">
        <v>60</v>
      </c>
      <c r="D24" s="30">
        <v>85</v>
      </c>
      <c r="E24" s="31">
        <v>51.666666666666671</v>
      </c>
      <c r="F24" s="31">
        <v>31.666666666666664</v>
      </c>
      <c r="G24" s="31">
        <v>13.333333333333334</v>
      </c>
      <c r="H24" s="31">
        <v>43.333333333333336</v>
      </c>
      <c r="I24" s="31"/>
      <c r="J24" s="31">
        <v>6.666666666666667</v>
      </c>
      <c r="K24" s="31">
        <v>31.666666666666664</v>
      </c>
      <c r="L24" s="33"/>
    </row>
    <row r="25" spans="2:12">
      <c r="B25" s="28" t="s">
        <v>38</v>
      </c>
      <c r="C25" s="29">
        <v>74</v>
      </c>
      <c r="D25" s="30">
        <v>70.270270270270274</v>
      </c>
      <c r="E25" s="31">
        <v>56.756756756756758</v>
      </c>
      <c r="F25" s="31">
        <v>28.378378378378379</v>
      </c>
      <c r="G25" s="31">
        <v>21.621621621621621</v>
      </c>
      <c r="H25" s="31">
        <v>33.783783783783782</v>
      </c>
      <c r="I25" s="31"/>
      <c r="J25" s="31">
        <v>2.7027027027027026</v>
      </c>
      <c r="K25" s="31">
        <v>10.810810810810811</v>
      </c>
      <c r="L25" s="33"/>
    </row>
    <row r="26" spans="2:12">
      <c r="B26" s="28" t="s">
        <v>39</v>
      </c>
      <c r="C26" s="29">
        <v>111</v>
      </c>
      <c r="D26" s="30">
        <v>75.675675675675677</v>
      </c>
      <c r="E26" s="31">
        <v>47.747747747747752</v>
      </c>
      <c r="F26" s="31">
        <v>41.441441441441441</v>
      </c>
      <c r="G26" s="31">
        <v>9.9099099099099099</v>
      </c>
      <c r="H26" s="31">
        <v>23.423423423423422</v>
      </c>
      <c r="I26" s="31">
        <v>0.90090090090090091</v>
      </c>
      <c r="J26" s="31">
        <v>10.810810810810811</v>
      </c>
      <c r="K26" s="31">
        <v>23.423423423423422</v>
      </c>
      <c r="L26" s="33"/>
    </row>
    <row r="27" spans="2:12">
      <c r="B27" s="28" t="s">
        <v>40</v>
      </c>
      <c r="C27" s="29">
        <v>102</v>
      </c>
      <c r="D27" s="30">
        <v>73.529411764705884</v>
      </c>
      <c r="E27" s="31">
        <v>40.196078431372548</v>
      </c>
      <c r="F27" s="31">
        <v>36.274509803921568</v>
      </c>
      <c r="G27" s="31">
        <v>21.568627450980394</v>
      </c>
      <c r="H27" s="31">
        <v>22.549019607843139</v>
      </c>
      <c r="I27" s="31"/>
      <c r="J27" s="31">
        <v>11.76470588235294</v>
      </c>
      <c r="K27" s="31">
        <v>19.607843137254903</v>
      </c>
      <c r="L27" s="33">
        <v>1.9607843137254901</v>
      </c>
    </row>
    <row r="28" spans="2:12">
      <c r="B28" s="28" t="s">
        <v>41</v>
      </c>
      <c r="C28" s="29">
        <v>46</v>
      </c>
      <c r="D28" s="30">
        <v>82.608695652173907</v>
      </c>
      <c r="E28" s="31">
        <v>50</v>
      </c>
      <c r="F28" s="31">
        <v>36.95652173913043</v>
      </c>
      <c r="G28" s="31">
        <v>28.260869565217391</v>
      </c>
      <c r="H28" s="31">
        <v>10.869565217391305</v>
      </c>
      <c r="I28" s="31"/>
      <c r="J28" s="31">
        <v>8.695652173913043</v>
      </c>
      <c r="K28" s="31">
        <v>36.95652173913043</v>
      </c>
      <c r="L28" s="33"/>
    </row>
    <row r="29" spans="2:12">
      <c r="B29" s="28" t="s">
        <v>42</v>
      </c>
      <c r="C29" s="29">
        <v>12</v>
      </c>
      <c r="D29" s="30">
        <v>83.333333333333343</v>
      </c>
      <c r="E29" s="31">
        <v>33.333333333333329</v>
      </c>
      <c r="F29" s="31">
        <v>66.666666666666657</v>
      </c>
      <c r="G29" s="31">
        <v>33.333333333333329</v>
      </c>
      <c r="H29" s="31">
        <v>16.666666666666664</v>
      </c>
      <c r="I29" s="31"/>
      <c r="J29" s="31">
        <v>8.3333333333333321</v>
      </c>
      <c r="K29" s="31">
        <v>41.666666666666671</v>
      </c>
      <c r="L29" s="33"/>
    </row>
    <row r="30" spans="2:12">
      <c r="B30" s="28" t="s">
        <v>43</v>
      </c>
      <c r="C30" s="29">
        <v>45</v>
      </c>
      <c r="D30" s="30">
        <v>73.333333333333329</v>
      </c>
      <c r="E30" s="31">
        <v>53.333333333333336</v>
      </c>
      <c r="F30" s="31">
        <v>33.333333333333329</v>
      </c>
      <c r="G30" s="31">
        <v>15.555555555555555</v>
      </c>
      <c r="H30" s="31">
        <v>28.888888888888886</v>
      </c>
      <c r="I30" s="31"/>
      <c r="J30" s="31">
        <v>8.8888888888888893</v>
      </c>
      <c r="K30" s="31">
        <v>17.777777777777779</v>
      </c>
      <c r="L30" s="33"/>
    </row>
    <row r="31" spans="2:12" ht="14.25" thickBot="1">
      <c r="B31" s="34" t="s">
        <v>44</v>
      </c>
      <c r="C31" s="35">
        <v>7</v>
      </c>
      <c r="D31" s="36">
        <v>71.428571428571431</v>
      </c>
      <c r="E31" s="37">
        <v>42.857142857142854</v>
      </c>
      <c r="F31" s="37">
        <v>14.285714285714285</v>
      </c>
      <c r="G31" s="37">
        <v>28.571428571428569</v>
      </c>
      <c r="H31" s="37">
        <v>42.857142857142854</v>
      </c>
      <c r="I31" s="37"/>
      <c r="J31" s="37">
        <v>14.285714285714285</v>
      </c>
      <c r="K31" s="37">
        <v>28.571428571428569</v>
      </c>
      <c r="L31" s="39"/>
    </row>
    <row r="32" spans="2:12" ht="14.25" thickBot="1">
      <c r="B32" s="16" t="s">
        <v>45</v>
      </c>
      <c r="C32" s="17">
        <f>IF(SUM(C23:C31,C9:C21)=0,"",SUM(C23:C31,C9:C21))</f>
        <v>882</v>
      </c>
      <c r="D32" s="18">
        <v>73.24263038548753</v>
      </c>
      <c r="E32" s="19">
        <v>47.165532879818592</v>
      </c>
      <c r="F32" s="19">
        <v>40.136054421768705</v>
      </c>
      <c r="G32" s="19">
        <v>18.027210884353742</v>
      </c>
      <c r="H32" s="19">
        <v>28.458049886621318</v>
      </c>
      <c r="I32" s="19">
        <v>5.7823129251700678</v>
      </c>
      <c r="J32" s="19">
        <v>7.1428571428571423</v>
      </c>
      <c r="K32" s="19">
        <v>21.541950113378686</v>
      </c>
      <c r="L32" s="21">
        <v>1.0204081632653061</v>
      </c>
    </row>
    <row r="33" spans="2:12">
      <c r="B33"/>
      <c r="C33" s="7"/>
      <c r="D33"/>
      <c r="E33"/>
      <c r="F33"/>
      <c r="G33"/>
      <c r="H33"/>
      <c r="I33"/>
      <c r="J33"/>
      <c r="K33"/>
      <c r="L33"/>
    </row>
  </sheetData>
  <phoneticPr fontId="2"/>
  <conditionalFormatting sqref="D8:L32">
    <cfRule type="expression" dxfId="14" priority="124">
      <formula>AND(D8=LARGE($D8:$L8,3),NOT(D8=0))</formula>
    </cfRule>
    <cfRule type="expression" dxfId="13" priority="125">
      <formula>AND(D8=LARGE($D8:$L8,2),NOT(D8=0))</formula>
    </cfRule>
    <cfRule type="expression" dxfId="12" priority="126">
      <formula>AND(D8=LARGE($D8:$L8,1),NOT(D8=0))</formula>
    </cfRule>
  </conditionalFormatting>
  <pageMargins left="0.7" right="0.7" top="0.75" bottom="0.75" header="0.3" footer="0.3"/>
  <pageSetup paperSize="9" scale="83"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3C408-BB78-4B95-899F-B7B576D11745}">
  <sheetPr codeName="Sheet34">
    <pageSetUpPr fitToPage="1"/>
  </sheetPr>
  <dimension ref="B1:G33"/>
  <sheetViews>
    <sheetView workbookViewId="0">
      <selection activeCell="I29" sqref="I29"/>
    </sheetView>
  </sheetViews>
  <sheetFormatPr defaultRowHeight="13.5"/>
  <cols>
    <col min="1" max="1" width="9" style="1"/>
    <col min="2" max="2" width="15" style="1" bestFit="1" customWidth="1"/>
    <col min="3" max="7" width="9" style="1"/>
    <col min="8" max="8" width="19.625" style="1" customWidth="1"/>
    <col min="9" max="16384" width="9" style="1"/>
  </cols>
  <sheetData>
    <row r="1" spans="2:7" ht="24">
      <c r="B1" s="8"/>
    </row>
    <row r="3" spans="2:7" s="74" customFormat="1" ht="17.25" customHeight="1">
      <c r="B3" s="74" t="s">
        <v>328</v>
      </c>
    </row>
    <row r="4" spans="2:7" s="74" customFormat="1" ht="17.25" customHeight="1">
      <c r="B4" s="74" t="s">
        <v>367</v>
      </c>
    </row>
    <row r="5" spans="2:7" s="74" customFormat="1" ht="17.25" customHeight="1"/>
    <row r="6" spans="2:7" ht="14.25" thickBot="1">
      <c r="G6" s="9" t="s">
        <v>17</v>
      </c>
    </row>
    <row r="7" spans="2:7" ht="81.75" thickBot="1">
      <c r="B7" s="10"/>
      <c r="C7" s="11" t="s">
        <v>19</v>
      </c>
      <c r="D7" s="12" t="s">
        <v>339</v>
      </c>
      <c r="E7" s="13" t="s">
        <v>340</v>
      </c>
      <c r="F7" s="13" t="s">
        <v>341</v>
      </c>
      <c r="G7" s="15" t="s">
        <v>342</v>
      </c>
    </row>
    <row r="8" spans="2:7" ht="14.25" thickBot="1">
      <c r="B8" s="16" t="s">
        <v>21</v>
      </c>
      <c r="C8" s="17">
        <f>IF(SUM(C9:C21)=0,"",SUM(C9:C21))</f>
        <v>353</v>
      </c>
      <c r="D8" s="18">
        <f>IF(SUM(D9:D21)=0,"",SUMPRODUCT($C9:$C21, D9:D21)/$C8)</f>
        <v>32.577903682719544</v>
      </c>
      <c r="E8" s="19">
        <f t="shared" ref="E8:G8" si="0">IF(SUM(E9:E21)=0,"",SUMPRODUCT($C9:$C21, E9:E21)/$C8)</f>
        <v>21.246458923512748</v>
      </c>
      <c r="F8" s="19">
        <f t="shared" si="0"/>
        <v>35.694050991501413</v>
      </c>
      <c r="G8" s="21">
        <f t="shared" si="0"/>
        <v>10.48158640226629</v>
      </c>
    </row>
    <row r="9" spans="2:7">
      <c r="B9" s="22" t="s">
        <v>22</v>
      </c>
      <c r="C9" s="23">
        <v>25</v>
      </c>
      <c r="D9" s="24">
        <v>28.000000000000004</v>
      </c>
      <c r="E9" s="25">
        <v>20</v>
      </c>
      <c r="F9" s="25">
        <v>40</v>
      </c>
      <c r="G9" s="27">
        <v>12</v>
      </c>
    </row>
    <row r="10" spans="2:7">
      <c r="B10" s="28" t="s">
        <v>23</v>
      </c>
      <c r="C10" s="29">
        <v>14</v>
      </c>
      <c r="D10" s="30">
        <v>28.571428571428569</v>
      </c>
      <c r="E10" s="31">
        <v>21.428571428571427</v>
      </c>
      <c r="F10" s="31">
        <v>42.857142857142854</v>
      </c>
      <c r="G10" s="33">
        <v>7.1428571428571423</v>
      </c>
    </row>
    <row r="11" spans="2:7">
      <c r="B11" s="28" t="s">
        <v>24</v>
      </c>
      <c r="C11" s="29">
        <v>10</v>
      </c>
      <c r="D11" s="30">
        <v>20</v>
      </c>
      <c r="E11" s="31">
        <v>40</v>
      </c>
      <c r="F11" s="31">
        <v>30</v>
      </c>
      <c r="G11" s="33">
        <v>10</v>
      </c>
    </row>
    <row r="12" spans="2:7">
      <c r="B12" s="28" t="s">
        <v>25</v>
      </c>
      <c r="C12" s="29">
        <v>53</v>
      </c>
      <c r="D12" s="30">
        <v>35.849056603773583</v>
      </c>
      <c r="E12" s="31">
        <v>13.20754716981132</v>
      </c>
      <c r="F12" s="31">
        <v>41.509433962264154</v>
      </c>
      <c r="G12" s="33">
        <v>9.433962264150944</v>
      </c>
    </row>
    <row r="13" spans="2:7">
      <c r="B13" s="28" t="s">
        <v>26</v>
      </c>
      <c r="C13" s="29">
        <v>6</v>
      </c>
      <c r="D13" s="30">
        <v>50</v>
      </c>
      <c r="E13" s="31">
        <v>33.333333333333329</v>
      </c>
      <c r="F13" s="31"/>
      <c r="G13" s="33">
        <v>16.666666666666664</v>
      </c>
    </row>
    <row r="14" spans="2:7">
      <c r="B14" s="28" t="s">
        <v>27</v>
      </c>
      <c r="C14" s="29">
        <v>15</v>
      </c>
      <c r="D14" s="30">
        <v>20</v>
      </c>
      <c r="E14" s="31">
        <v>33.333333333333329</v>
      </c>
      <c r="F14" s="31">
        <v>33.333333333333329</v>
      </c>
      <c r="G14" s="33">
        <v>13.333333333333334</v>
      </c>
    </row>
    <row r="15" spans="2:7">
      <c r="B15" s="28" t="s">
        <v>28</v>
      </c>
      <c r="C15" s="29">
        <v>20</v>
      </c>
      <c r="D15" s="30">
        <v>20</v>
      </c>
      <c r="E15" s="31">
        <v>25</v>
      </c>
      <c r="F15" s="31">
        <v>35</v>
      </c>
      <c r="G15" s="33">
        <v>20</v>
      </c>
    </row>
    <row r="16" spans="2:7">
      <c r="B16" s="28" t="s">
        <v>29</v>
      </c>
      <c r="C16" s="29">
        <v>23</v>
      </c>
      <c r="D16" s="30">
        <v>30.434782608695656</v>
      </c>
      <c r="E16" s="31">
        <v>34.782608695652172</v>
      </c>
      <c r="F16" s="31">
        <v>21.739130434782609</v>
      </c>
      <c r="G16" s="33">
        <v>13.043478260869565</v>
      </c>
    </row>
    <row r="17" spans="2:7">
      <c r="B17" s="28" t="s">
        <v>30</v>
      </c>
      <c r="C17" s="29">
        <v>51</v>
      </c>
      <c r="D17" s="30">
        <v>39.215686274509807</v>
      </c>
      <c r="E17" s="31">
        <v>17.647058823529413</v>
      </c>
      <c r="F17" s="31">
        <v>33.333333333333329</v>
      </c>
      <c r="G17" s="33">
        <v>9.8039215686274517</v>
      </c>
    </row>
    <row r="18" spans="2:7">
      <c r="B18" s="28" t="s">
        <v>31</v>
      </c>
      <c r="C18" s="29">
        <v>39</v>
      </c>
      <c r="D18" s="30">
        <v>35.897435897435898</v>
      </c>
      <c r="E18" s="31">
        <v>12.820512820512819</v>
      </c>
      <c r="F18" s="31">
        <v>46.153846153846153</v>
      </c>
      <c r="G18" s="33">
        <v>5.1282051282051277</v>
      </c>
    </row>
    <row r="19" spans="2:7">
      <c r="B19" s="28" t="s">
        <v>32</v>
      </c>
      <c r="C19" s="29">
        <v>15</v>
      </c>
      <c r="D19" s="30">
        <v>40</v>
      </c>
      <c r="E19" s="31">
        <v>13.333333333333334</v>
      </c>
      <c r="F19" s="31">
        <v>46.666666666666664</v>
      </c>
      <c r="G19" s="33"/>
    </row>
    <row r="20" spans="2:7">
      <c r="B20" s="28" t="s">
        <v>33</v>
      </c>
      <c r="C20" s="29">
        <v>38</v>
      </c>
      <c r="D20" s="30">
        <v>34.210526315789473</v>
      </c>
      <c r="E20" s="31">
        <v>23.684210526315788</v>
      </c>
      <c r="F20" s="31">
        <v>23.684210526315788</v>
      </c>
      <c r="G20" s="33">
        <v>18.421052631578945</v>
      </c>
    </row>
    <row r="21" spans="2:7" ht="14.25" thickBot="1">
      <c r="B21" s="34" t="s">
        <v>34</v>
      </c>
      <c r="C21" s="35">
        <v>44</v>
      </c>
      <c r="D21" s="36">
        <v>29.545454545454547</v>
      </c>
      <c r="E21" s="37">
        <v>25</v>
      </c>
      <c r="F21" s="37">
        <v>38.636363636363633</v>
      </c>
      <c r="G21" s="39">
        <v>6.8181818181818175</v>
      </c>
    </row>
    <row r="22" spans="2:7" ht="14.25" thickBot="1">
      <c r="B22" s="16" t="s">
        <v>35</v>
      </c>
      <c r="C22" s="17">
        <f>IF(SUM(C23:C31)=0,"",SUM(C23:C31))</f>
        <v>499</v>
      </c>
      <c r="D22" s="18">
        <f>IF(SUM(D23:D31)=0,"",SUMPRODUCT($C23:$C31, D23:D31)/$C22)</f>
        <v>28.857715430861724</v>
      </c>
      <c r="E22" s="19">
        <f t="shared" ref="E22:G22" si="1">IF(SUM(E23:E31)=0,"",SUMPRODUCT($C23:$C31, E23:E31)/$C22)</f>
        <v>18.236472945891784</v>
      </c>
      <c r="F22" s="19">
        <f t="shared" si="1"/>
        <v>33.667334669338679</v>
      </c>
      <c r="G22" s="21">
        <f t="shared" si="1"/>
        <v>19.238476953907817</v>
      </c>
    </row>
    <row r="23" spans="2:7">
      <c r="B23" s="22" t="s">
        <v>36</v>
      </c>
      <c r="C23" s="23">
        <v>55</v>
      </c>
      <c r="D23" s="24">
        <v>25.454545454545453</v>
      </c>
      <c r="E23" s="25">
        <v>10.909090909090908</v>
      </c>
      <c r="F23" s="25">
        <v>40</v>
      </c>
      <c r="G23" s="27">
        <v>23.636363636363637</v>
      </c>
    </row>
    <row r="24" spans="2:7">
      <c r="B24" s="28" t="s">
        <v>37</v>
      </c>
      <c r="C24" s="29">
        <v>58</v>
      </c>
      <c r="D24" s="30">
        <v>46.551724137931032</v>
      </c>
      <c r="E24" s="31">
        <v>17.241379310344829</v>
      </c>
      <c r="F24" s="31">
        <v>32.758620689655174</v>
      </c>
      <c r="G24" s="33">
        <v>3.4482758620689653</v>
      </c>
    </row>
    <row r="25" spans="2:7">
      <c r="B25" s="28" t="s">
        <v>38</v>
      </c>
      <c r="C25" s="29">
        <v>73</v>
      </c>
      <c r="D25" s="30">
        <v>19.17808219178082</v>
      </c>
      <c r="E25" s="31">
        <v>10.95890410958904</v>
      </c>
      <c r="F25" s="31">
        <v>42.465753424657535</v>
      </c>
      <c r="G25" s="33">
        <v>27.397260273972602</v>
      </c>
    </row>
    <row r="26" spans="2:7">
      <c r="B26" s="28" t="s">
        <v>39</v>
      </c>
      <c r="C26" s="29">
        <v>104</v>
      </c>
      <c r="D26" s="30">
        <v>30.76923076923077</v>
      </c>
      <c r="E26" s="31">
        <v>18.269230769230766</v>
      </c>
      <c r="F26" s="31">
        <v>35.57692307692308</v>
      </c>
      <c r="G26" s="33">
        <v>15.384615384615385</v>
      </c>
    </row>
    <row r="27" spans="2:7">
      <c r="B27" s="28" t="s">
        <v>40</v>
      </c>
      <c r="C27" s="29">
        <v>99</v>
      </c>
      <c r="D27" s="30">
        <v>23.232323232323232</v>
      </c>
      <c r="E27" s="31">
        <v>24.242424242424242</v>
      </c>
      <c r="F27" s="31">
        <v>22.222222222222221</v>
      </c>
      <c r="G27" s="33">
        <v>30.303030303030305</v>
      </c>
    </row>
    <row r="28" spans="2:7">
      <c r="B28" s="28" t="s">
        <v>41</v>
      </c>
      <c r="C28" s="29">
        <v>47</v>
      </c>
      <c r="D28" s="30">
        <v>36.170212765957451</v>
      </c>
      <c r="E28" s="31">
        <v>23.404255319148938</v>
      </c>
      <c r="F28" s="31">
        <v>36.170212765957451</v>
      </c>
      <c r="G28" s="33">
        <v>4.2553191489361701</v>
      </c>
    </row>
    <row r="29" spans="2:7">
      <c r="B29" s="28" t="s">
        <v>42</v>
      </c>
      <c r="C29" s="29">
        <v>12</v>
      </c>
      <c r="D29" s="30">
        <v>50</v>
      </c>
      <c r="E29" s="31">
        <v>16.666666666666664</v>
      </c>
      <c r="F29" s="31">
        <v>25</v>
      </c>
      <c r="G29" s="33">
        <v>8.3333333333333321</v>
      </c>
    </row>
    <row r="30" spans="2:7">
      <c r="B30" s="28" t="s">
        <v>43</v>
      </c>
      <c r="C30" s="29">
        <v>44</v>
      </c>
      <c r="D30" s="30">
        <v>20.454545454545457</v>
      </c>
      <c r="E30" s="31">
        <v>20.454545454545457</v>
      </c>
      <c r="F30" s="31">
        <v>34.090909090909086</v>
      </c>
      <c r="G30" s="33">
        <v>25</v>
      </c>
    </row>
    <row r="31" spans="2:7" ht="14.25" thickBot="1">
      <c r="B31" s="34" t="s">
        <v>44</v>
      </c>
      <c r="C31" s="35">
        <v>7</v>
      </c>
      <c r="D31" s="36">
        <v>28.571428571428569</v>
      </c>
      <c r="E31" s="37">
        <v>28.571428571428569</v>
      </c>
      <c r="F31" s="37">
        <v>28.571428571428569</v>
      </c>
      <c r="G31" s="39">
        <v>14.285714285714285</v>
      </c>
    </row>
    <row r="32" spans="2:7" ht="14.25" thickBot="1">
      <c r="B32" s="16" t="s">
        <v>45</v>
      </c>
      <c r="C32" s="17">
        <f>IF(SUM(C23:C31,C9:C21)=0,"",SUM(C23:C31,C9:C21))</f>
        <v>852</v>
      </c>
      <c r="D32" s="18">
        <f>IF(SUM(D23:D31,D9:D21)=0,"",(SUMPRODUCT($C9:$C21, D9:D21)+SUMPRODUCT($C23:$C31, D23:D31))/$C32)</f>
        <v>30.399061032863848</v>
      </c>
      <c r="E32" s="19">
        <f t="shared" ref="E32:G32" si="2">IF(SUM(E23:E31,E9:E21)=0,"",(SUMPRODUCT($C9:$C21, E9:E21)+SUMPRODUCT($C23:$C31, E23:E31))/$C32)</f>
        <v>19.483568075117372</v>
      </c>
      <c r="F32" s="19">
        <f t="shared" si="2"/>
        <v>34.507042253521128</v>
      </c>
      <c r="G32" s="21">
        <f t="shared" si="2"/>
        <v>15.610328638497652</v>
      </c>
    </row>
    <row r="33" spans="2:7">
      <c r="B33"/>
      <c r="C33" s="7"/>
      <c r="D33"/>
      <c r="E33"/>
      <c r="F33"/>
      <c r="G33"/>
    </row>
  </sheetData>
  <phoneticPr fontId="2"/>
  <conditionalFormatting sqref="D8:G32">
    <cfRule type="expression" dxfId="11" priority="121">
      <formula>AND(D8=LARGE($D8:$G8,3),NOT(D8=0))</formula>
    </cfRule>
    <cfRule type="expression" dxfId="10" priority="122">
      <formula>AND(D8=LARGE($D8:$G8,2),NOT(D8=0))</formula>
    </cfRule>
    <cfRule type="expression" dxfId="9" priority="123">
      <formula>AND(D8=LARGE($D8:$G8,1),NOT(D8=0))</formula>
    </cfRule>
  </conditionalFormatting>
  <pageMargins left="0.7" right="0.7" top="0.75" bottom="0.75" header="0.3" footer="0.3"/>
  <pageSetup paperSize="9"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76FF-906D-4C88-995A-123D9D2130E7}">
  <sheetPr codeName="Sheet35">
    <pageSetUpPr fitToPage="1"/>
  </sheetPr>
  <dimension ref="B1:N34"/>
  <sheetViews>
    <sheetView zoomScale="70" zoomScaleNormal="70" workbookViewId="0">
      <selection activeCell="I29" sqref="I29"/>
    </sheetView>
  </sheetViews>
  <sheetFormatPr defaultRowHeight="13.5"/>
  <cols>
    <col min="1" max="1" width="9" style="1"/>
    <col min="2" max="2" width="15" style="1" bestFit="1" customWidth="1"/>
    <col min="3" max="16384" width="9" style="1"/>
  </cols>
  <sheetData>
    <row r="1" spans="2:14" ht="24">
      <c r="B1" s="8"/>
    </row>
    <row r="3" spans="2:14" s="79" customFormat="1" ht="24" customHeight="1">
      <c r="B3" s="79" t="s">
        <v>328</v>
      </c>
    </row>
    <row r="4" spans="2:14" s="79" customFormat="1" ht="24" customHeight="1">
      <c r="B4" s="80" t="s">
        <v>412</v>
      </c>
    </row>
    <row r="5" spans="2:14" s="79" customFormat="1" ht="24" customHeight="1">
      <c r="B5" s="80" t="s">
        <v>413</v>
      </c>
    </row>
    <row r="6" spans="2:14" s="79" customFormat="1" ht="24" customHeight="1"/>
    <row r="7" spans="2:14" ht="14.25" thickBot="1">
      <c r="N7" s="9" t="s">
        <v>17</v>
      </c>
    </row>
    <row r="8" spans="2:14" ht="14.25" thickBot="1">
      <c r="B8" s="10"/>
      <c r="C8" s="11" t="s">
        <v>19</v>
      </c>
      <c r="D8" s="65">
        <v>0</v>
      </c>
      <c r="E8" s="66">
        <v>1</v>
      </c>
      <c r="F8" s="66">
        <v>2</v>
      </c>
      <c r="G8" s="66">
        <v>3</v>
      </c>
      <c r="H8" s="66">
        <v>4</v>
      </c>
      <c r="I8" s="66">
        <v>5</v>
      </c>
      <c r="J8" s="66">
        <v>6</v>
      </c>
      <c r="K8" s="66">
        <v>7</v>
      </c>
      <c r="L8" s="66">
        <v>8</v>
      </c>
      <c r="M8" s="66">
        <v>9</v>
      </c>
      <c r="N8" s="66">
        <v>10</v>
      </c>
    </row>
    <row r="9" spans="2:14" ht="14.25" thickBot="1">
      <c r="B9" s="16" t="s">
        <v>21</v>
      </c>
      <c r="C9" s="17">
        <f>IF(SUM(C10:C22)=0,"",SUM(C10:C22))</f>
        <v>313</v>
      </c>
      <c r="D9" s="18">
        <f>IF(SUM(D10:D22)=0,"",SUMPRODUCT($C10:$C22, D10:D22)/$C9)</f>
        <v>1.5974440894568691</v>
      </c>
      <c r="E9" s="19">
        <f t="shared" ref="E9:N9" si="0">IF(SUM(E10:E22)=0,"",SUMPRODUCT($C10:$C22, E10:E22)/$C9)</f>
        <v>0.31948881789137379</v>
      </c>
      <c r="F9" s="19">
        <f t="shared" si="0"/>
        <v>1.2779552715654952</v>
      </c>
      <c r="G9" s="19">
        <f t="shared" si="0"/>
        <v>2.2364217252396168</v>
      </c>
      <c r="H9" s="19">
        <f t="shared" si="0"/>
        <v>1.5974440894568691</v>
      </c>
      <c r="I9" s="19">
        <f t="shared" si="0"/>
        <v>7.9872204472843453</v>
      </c>
      <c r="J9" s="19">
        <f t="shared" si="0"/>
        <v>5.4313099041533546</v>
      </c>
      <c r="K9" s="19">
        <f t="shared" si="0"/>
        <v>13.738019169329073</v>
      </c>
      <c r="L9" s="20">
        <f t="shared" si="0"/>
        <v>18.530351437699679</v>
      </c>
      <c r="M9" s="21">
        <f t="shared" si="0"/>
        <v>17.252396166134186</v>
      </c>
      <c r="N9" s="21">
        <f t="shared" si="0"/>
        <v>30.031948881789138</v>
      </c>
    </row>
    <row r="10" spans="2:14">
      <c r="B10" s="22" t="s">
        <v>22</v>
      </c>
      <c r="C10" s="23">
        <v>21</v>
      </c>
      <c r="D10" s="24">
        <v>4.7619047619047619</v>
      </c>
      <c r="E10" s="25"/>
      <c r="F10" s="25"/>
      <c r="G10" s="25"/>
      <c r="H10" s="25"/>
      <c r="I10" s="25">
        <v>9.5238095238095237</v>
      </c>
      <c r="J10" s="25">
        <v>9.5238095238095237</v>
      </c>
      <c r="K10" s="25">
        <v>4.7619047619047619</v>
      </c>
      <c r="L10" s="26">
        <v>14.285714285714285</v>
      </c>
      <c r="M10" s="27">
        <v>33.333333333333329</v>
      </c>
      <c r="N10" s="27">
        <v>23.809523809523807</v>
      </c>
    </row>
    <row r="11" spans="2:14">
      <c r="B11" s="28" t="s">
        <v>23</v>
      </c>
      <c r="C11" s="29">
        <v>12</v>
      </c>
      <c r="D11" s="30"/>
      <c r="E11" s="31"/>
      <c r="F11" s="31">
        <v>8.3333333333333321</v>
      </c>
      <c r="G11" s="31"/>
      <c r="H11" s="31">
        <v>8.3333333333333321</v>
      </c>
      <c r="I11" s="31">
        <v>16.666666666666664</v>
      </c>
      <c r="J11" s="31"/>
      <c r="K11" s="31"/>
      <c r="L11" s="32">
        <v>33.333333333333329</v>
      </c>
      <c r="M11" s="33"/>
      <c r="N11" s="33">
        <v>33.333333333333329</v>
      </c>
    </row>
    <row r="12" spans="2:14">
      <c r="B12" s="28" t="s">
        <v>24</v>
      </c>
      <c r="C12" s="29">
        <v>6</v>
      </c>
      <c r="D12" s="30"/>
      <c r="E12" s="31"/>
      <c r="F12" s="31"/>
      <c r="G12" s="31"/>
      <c r="H12" s="31"/>
      <c r="I12" s="31">
        <v>16.666666666666664</v>
      </c>
      <c r="J12" s="31"/>
      <c r="K12" s="31">
        <v>16.666666666666664</v>
      </c>
      <c r="L12" s="32">
        <v>33.333333333333329</v>
      </c>
      <c r="M12" s="33"/>
      <c r="N12" s="33">
        <v>33.333333333333329</v>
      </c>
    </row>
    <row r="13" spans="2:14">
      <c r="B13" s="28" t="s">
        <v>25</v>
      </c>
      <c r="C13" s="29">
        <v>50</v>
      </c>
      <c r="D13" s="30">
        <v>2</v>
      </c>
      <c r="E13" s="31">
        <v>2</v>
      </c>
      <c r="F13" s="31">
        <v>2</v>
      </c>
      <c r="G13" s="31">
        <v>8</v>
      </c>
      <c r="H13" s="31">
        <v>2</v>
      </c>
      <c r="I13" s="31">
        <v>12</v>
      </c>
      <c r="J13" s="31">
        <v>8</v>
      </c>
      <c r="K13" s="31">
        <v>18</v>
      </c>
      <c r="L13" s="32">
        <v>16</v>
      </c>
      <c r="M13" s="33">
        <v>12</v>
      </c>
      <c r="N13" s="33">
        <v>18</v>
      </c>
    </row>
    <row r="14" spans="2:14">
      <c r="B14" s="28" t="s">
        <v>26</v>
      </c>
      <c r="C14" s="29">
        <v>6</v>
      </c>
      <c r="D14" s="30"/>
      <c r="E14" s="31"/>
      <c r="F14" s="31"/>
      <c r="G14" s="31"/>
      <c r="H14" s="31"/>
      <c r="I14" s="31">
        <v>16.666666666666664</v>
      </c>
      <c r="J14" s="31">
        <v>16.666666666666664</v>
      </c>
      <c r="K14" s="31">
        <v>33.333333333333329</v>
      </c>
      <c r="L14" s="32"/>
      <c r="M14" s="33">
        <v>16.666666666666664</v>
      </c>
      <c r="N14" s="33">
        <v>16.666666666666664</v>
      </c>
    </row>
    <row r="15" spans="2:14">
      <c r="B15" s="28" t="s">
        <v>27</v>
      </c>
      <c r="C15" s="29">
        <v>11</v>
      </c>
      <c r="D15" s="30">
        <v>9.0909090909090917</v>
      </c>
      <c r="E15" s="31"/>
      <c r="F15" s="31"/>
      <c r="G15" s="31"/>
      <c r="H15" s="31"/>
      <c r="I15" s="31"/>
      <c r="J15" s="31"/>
      <c r="K15" s="31">
        <v>18.181818181818183</v>
      </c>
      <c r="L15" s="32">
        <v>27.27272727272727</v>
      </c>
      <c r="M15" s="33">
        <v>9.0909090909090917</v>
      </c>
      <c r="N15" s="33">
        <v>36.363636363636367</v>
      </c>
    </row>
    <row r="16" spans="2:14">
      <c r="B16" s="28" t="s">
        <v>28</v>
      </c>
      <c r="C16" s="29">
        <v>18</v>
      </c>
      <c r="D16" s="30"/>
      <c r="E16" s="31"/>
      <c r="F16" s="31"/>
      <c r="G16" s="31">
        <v>5.5555555555555554</v>
      </c>
      <c r="H16" s="31"/>
      <c r="I16" s="31">
        <v>5.5555555555555554</v>
      </c>
      <c r="J16" s="31"/>
      <c r="K16" s="31">
        <v>5.5555555555555554</v>
      </c>
      <c r="L16" s="32">
        <v>27.777777777777779</v>
      </c>
      <c r="M16" s="33">
        <v>22.222222222222221</v>
      </c>
      <c r="N16" s="33">
        <v>33.333333333333329</v>
      </c>
    </row>
    <row r="17" spans="2:14">
      <c r="B17" s="28" t="s">
        <v>29</v>
      </c>
      <c r="C17" s="29">
        <v>19</v>
      </c>
      <c r="D17" s="30">
        <v>5.2631578947368416</v>
      </c>
      <c r="E17" s="31"/>
      <c r="F17" s="31">
        <v>5.2631578947368416</v>
      </c>
      <c r="G17" s="31"/>
      <c r="H17" s="31"/>
      <c r="I17" s="31">
        <v>15.789473684210526</v>
      </c>
      <c r="J17" s="31">
        <v>5.2631578947368416</v>
      </c>
      <c r="K17" s="31">
        <v>26.315789473684209</v>
      </c>
      <c r="L17" s="32">
        <v>5.2631578947368416</v>
      </c>
      <c r="M17" s="33">
        <v>15.789473684210526</v>
      </c>
      <c r="N17" s="33">
        <v>21.052631578947366</v>
      </c>
    </row>
    <row r="18" spans="2:14">
      <c r="B18" s="28" t="s">
        <v>30</v>
      </c>
      <c r="C18" s="29">
        <v>49</v>
      </c>
      <c r="D18" s="30">
        <v>2.0408163265306123</v>
      </c>
      <c r="E18" s="31"/>
      <c r="F18" s="31"/>
      <c r="G18" s="31"/>
      <c r="H18" s="31">
        <v>2.0408163265306123</v>
      </c>
      <c r="I18" s="31">
        <v>4.0816326530612246</v>
      </c>
      <c r="J18" s="31">
        <v>8.1632653061224492</v>
      </c>
      <c r="K18" s="31">
        <v>12.244897959183673</v>
      </c>
      <c r="L18" s="32">
        <v>24.489795918367346</v>
      </c>
      <c r="M18" s="33">
        <v>18.367346938775512</v>
      </c>
      <c r="N18" s="33">
        <v>28.571428571428569</v>
      </c>
    </row>
    <row r="19" spans="2:14">
      <c r="B19" s="28" t="s">
        <v>31</v>
      </c>
      <c r="C19" s="29">
        <v>35</v>
      </c>
      <c r="D19" s="30"/>
      <c r="E19" s="31"/>
      <c r="F19" s="31"/>
      <c r="G19" s="31">
        <v>2.8571428571428572</v>
      </c>
      <c r="H19" s="31">
        <v>5.7142857142857144</v>
      </c>
      <c r="I19" s="31">
        <v>2.8571428571428572</v>
      </c>
      <c r="J19" s="31">
        <v>5.7142857142857144</v>
      </c>
      <c r="K19" s="31">
        <v>11.428571428571429</v>
      </c>
      <c r="L19" s="32">
        <v>20</v>
      </c>
      <c r="M19" s="33">
        <v>14.285714285714285</v>
      </c>
      <c r="N19" s="33">
        <v>37.142857142857146</v>
      </c>
    </row>
    <row r="20" spans="2:14">
      <c r="B20" s="28" t="s">
        <v>32</v>
      </c>
      <c r="C20" s="29">
        <v>15</v>
      </c>
      <c r="D20" s="30"/>
      <c r="E20" s="31"/>
      <c r="F20" s="31"/>
      <c r="G20" s="31"/>
      <c r="H20" s="31"/>
      <c r="I20" s="31"/>
      <c r="J20" s="31">
        <v>13.333333333333334</v>
      </c>
      <c r="K20" s="31">
        <v>20</v>
      </c>
      <c r="L20" s="32">
        <v>13.333333333333334</v>
      </c>
      <c r="M20" s="33">
        <v>20</v>
      </c>
      <c r="N20" s="33">
        <v>33.333333333333329</v>
      </c>
    </row>
    <row r="21" spans="2:14">
      <c r="B21" s="28" t="s">
        <v>33</v>
      </c>
      <c r="C21" s="29">
        <v>33</v>
      </c>
      <c r="D21" s="30"/>
      <c r="E21" s="31"/>
      <c r="F21" s="31"/>
      <c r="G21" s="31">
        <v>3.0303030303030303</v>
      </c>
      <c r="H21" s="31"/>
      <c r="I21" s="31"/>
      <c r="J21" s="31"/>
      <c r="K21" s="31">
        <v>15.151515151515152</v>
      </c>
      <c r="L21" s="32">
        <v>15.151515151515152</v>
      </c>
      <c r="M21" s="33">
        <v>30.303030303030305</v>
      </c>
      <c r="N21" s="33">
        <v>36.363636363636367</v>
      </c>
    </row>
    <row r="22" spans="2:14" ht="14.25" thickBot="1">
      <c r="B22" s="34" t="s">
        <v>34</v>
      </c>
      <c r="C22" s="35">
        <v>38</v>
      </c>
      <c r="D22" s="36"/>
      <c r="E22" s="37"/>
      <c r="F22" s="37">
        <v>2.6315789473684208</v>
      </c>
      <c r="G22" s="37"/>
      <c r="H22" s="37"/>
      <c r="I22" s="37">
        <v>15.789473684210526</v>
      </c>
      <c r="J22" s="37">
        <v>2.6315789473684208</v>
      </c>
      <c r="K22" s="37">
        <v>10.526315789473683</v>
      </c>
      <c r="L22" s="38">
        <v>15.789473684210526</v>
      </c>
      <c r="M22" s="39">
        <v>13.157894736842104</v>
      </c>
      <c r="N22" s="39">
        <v>39.473684210526315</v>
      </c>
    </row>
    <row r="23" spans="2:14" ht="14.25" thickBot="1">
      <c r="B23" s="16" t="s">
        <v>35</v>
      </c>
      <c r="C23" s="17">
        <f>IF(SUM(C24:C32)=0,"",SUM(C24:C32))</f>
        <v>410</v>
      </c>
      <c r="D23" s="18">
        <f>IF(SUM(D24:D32)=0,"",SUMPRODUCT($C24:$C32, D24:D32)/$C23)</f>
        <v>0.97560975609756095</v>
      </c>
      <c r="E23" s="19">
        <f t="shared" ref="E23:N23" si="1">IF(SUM(E24:E32)=0,"",SUMPRODUCT($C24:$C32, E24:E32)/$C23)</f>
        <v>0.48780487804878048</v>
      </c>
      <c r="F23" s="19">
        <f t="shared" si="1"/>
        <v>0.48780487804878048</v>
      </c>
      <c r="G23" s="19">
        <f t="shared" si="1"/>
        <v>0.73170731707317072</v>
      </c>
      <c r="H23" s="19">
        <f t="shared" si="1"/>
        <v>0.73170731707317072</v>
      </c>
      <c r="I23" s="19">
        <f t="shared" si="1"/>
        <v>5.8536585365853657</v>
      </c>
      <c r="J23" s="19">
        <f t="shared" si="1"/>
        <v>6.5853658536585362</v>
      </c>
      <c r="K23" s="19">
        <f t="shared" si="1"/>
        <v>13.414634146341463</v>
      </c>
      <c r="L23" s="20">
        <f t="shared" si="1"/>
        <v>17.804878048780488</v>
      </c>
      <c r="M23" s="21">
        <f t="shared" si="1"/>
        <v>15.365853658536585</v>
      </c>
      <c r="N23" s="21">
        <f t="shared" si="1"/>
        <v>37.560975609756099</v>
      </c>
    </row>
    <row r="24" spans="2:14">
      <c r="B24" s="22" t="s">
        <v>36</v>
      </c>
      <c r="C24" s="23">
        <v>36</v>
      </c>
      <c r="D24" s="24"/>
      <c r="E24" s="25"/>
      <c r="F24" s="25"/>
      <c r="G24" s="25"/>
      <c r="H24" s="25"/>
      <c r="I24" s="25"/>
      <c r="J24" s="25">
        <v>2.7777777777777777</v>
      </c>
      <c r="K24" s="25">
        <v>11.111111111111111</v>
      </c>
      <c r="L24" s="26">
        <v>30.555555555555557</v>
      </c>
      <c r="M24" s="27">
        <v>5.5555555555555554</v>
      </c>
      <c r="N24" s="27">
        <v>50</v>
      </c>
    </row>
    <row r="25" spans="2:14">
      <c r="B25" s="28" t="s">
        <v>37</v>
      </c>
      <c r="C25" s="29">
        <v>51</v>
      </c>
      <c r="D25" s="30">
        <v>1.9607843137254901</v>
      </c>
      <c r="E25" s="31">
        <v>1.9607843137254901</v>
      </c>
      <c r="F25" s="31"/>
      <c r="G25" s="31"/>
      <c r="H25" s="31">
        <v>1.9607843137254901</v>
      </c>
      <c r="I25" s="31">
        <v>3.9215686274509802</v>
      </c>
      <c r="J25" s="31">
        <v>1.9607843137254901</v>
      </c>
      <c r="K25" s="31">
        <v>7.8431372549019605</v>
      </c>
      <c r="L25" s="32">
        <v>23.52941176470588</v>
      </c>
      <c r="M25" s="33">
        <v>19.607843137254903</v>
      </c>
      <c r="N25" s="33">
        <v>37.254901960784316</v>
      </c>
    </row>
    <row r="26" spans="2:14">
      <c r="B26" s="28" t="s">
        <v>38</v>
      </c>
      <c r="C26" s="29">
        <v>60</v>
      </c>
      <c r="D26" s="30"/>
      <c r="E26" s="31"/>
      <c r="F26" s="31"/>
      <c r="G26" s="31"/>
      <c r="H26" s="31"/>
      <c r="I26" s="31">
        <v>8.3333333333333321</v>
      </c>
      <c r="J26" s="31">
        <v>6.666666666666667</v>
      </c>
      <c r="K26" s="31">
        <v>21.666666666666668</v>
      </c>
      <c r="L26" s="32">
        <v>20</v>
      </c>
      <c r="M26" s="33">
        <v>8.3333333333333321</v>
      </c>
      <c r="N26" s="33">
        <v>35</v>
      </c>
    </row>
    <row r="27" spans="2:14">
      <c r="B27" s="28" t="s">
        <v>39</v>
      </c>
      <c r="C27" s="29">
        <v>92</v>
      </c>
      <c r="D27" s="30">
        <v>1.0869565217391304</v>
      </c>
      <c r="E27" s="31"/>
      <c r="F27" s="31"/>
      <c r="G27" s="31">
        <v>1.0869565217391304</v>
      </c>
      <c r="H27" s="31"/>
      <c r="I27" s="31">
        <v>9.7826086956521738</v>
      </c>
      <c r="J27" s="31">
        <v>6.5217391304347823</v>
      </c>
      <c r="K27" s="31">
        <v>9.7826086956521738</v>
      </c>
      <c r="L27" s="32">
        <v>17.391304347826086</v>
      </c>
      <c r="M27" s="33">
        <v>17.391304347826086</v>
      </c>
      <c r="N27" s="33">
        <v>36.95652173913043</v>
      </c>
    </row>
    <row r="28" spans="2:14">
      <c r="B28" s="28" t="s">
        <v>40</v>
      </c>
      <c r="C28" s="29">
        <v>87</v>
      </c>
      <c r="D28" s="30">
        <v>2.2988505747126435</v>
      </c>
      <c r="E28" s="31"/>
      <c r="F28" s="31">
        <v>1.1494252873563218</v>
      </c>
      <c r="G28" s="31"/>
      <c r="H28" s="31"/>
      <c r="I28" s="31">
        <v>1.1494252873563218</v>
      </c>
      <c r="J28" s="31">
        <v>12.643678160919542</v>
      </c>
      <c r="K28" s="31">
        <v>11.494252873563218</v>
      </c>
      <c r="L28" s="32">
        <v>10.344827586206897</v>
      </c>
      <c r="M28" s="33">
        <v>19.540229885057471</v>
      </c>
      <c r="N28" s="33">
        <v>41.379310344827587</v>
      </c>
    </row>
    <row r="29" spans="2:14">
      <c r="B29" s="28" t="s">
        <v>41</v>
      </c>
      <c r="C29" s="29">
        <v>35</v>
      </c>
      <c r="D29" s="30"/>
      <c r="E29" s="31"/>
      <c r="F29" s="31">
        <v>2.8571428571428572</v>
      </c>
      <c r="G29" s="31">
        <v>5.7142857142857144</v>
      </c>
      <c r="H29" s="31">
        <v>5.7142857142857144</v>
      </c>
      <c r="I29" s="31">
        <v>8.5714285714285712</v>
      </c>
      <c r="J29" s="31">
        <v>5.7142857142857144</v>
      </c>
      <c r="K29" s="31">
        <v>17.142857142857142</v>
      </c>
      <c r="L29" s="32">
        <v>20</v>
      </c>
      <c r="M29" s="33">
        <v>17.142857142857142</v>
      </c>
      <c r="N29" s="33">
        <v>17.142857142857142</v>
      </c>
    </row>
    <row r="30" spans="2:14">
      <c r="B30" s="28" t="s">
        <v>42</v>
      </c>
      <c r="C30" s="29">
        <v>8</v>
      </c>
      <c r="D30" s="30"/>
      <c r="E30" s="31"/>
      <c r="F30" s="31"/>
      <c r="G30" s="31"/>
      <c r="H30" s="31"/>
      <c r="I30" s="31">
        <v>25</v>
      </c>
      <c r="J30" s="31">
        <v>25</v>
      </c>
      <c r="K30" s="31">
        <v>12.5</v>
      </c>
      <c r="L30" s="32"/>
      <c r="M30" s="33">
        <v>12.5</v>
      </c>
      <c r="N30" s="33">
        <v>25</v>
      </c>
    </row>
    <row r="31" spans="2:14">
      <c r="B31" s="28" t="s">
        <v>43</v>
      </c>
      <c r="C31" s="29">
        <v>35</v>
      </c>
      <c r="D31" s="30"/>
      <c r="E31" s="31">
        <v>2.8571428571428572</v>
      </c>
      <c r="F31" s="31"/>
      <c r="G31" s="31"/>
      <c r="H31" s="31"/>
      <c r="I31" s="31">
        <v>5.7142857142857144</v>
      </c>
      <c r="J31" s="31"/>
      <c r="K31" s="31">
        <v>14.285714285714285</v>
      </c>
      <c r="L31" s="32">
        <v>14.285714285714285</v>
      </c>
      <c r="M31" s="33">
        <v>14.285714285714285</v>
      </c>
      <c r="N31" s="33">
        <v>48.571428571428569</v>
      </c>
    </row>
    <row r="32" spans="2:14" ht="14.25" thickBot="1">
      <c r="B32" s="34" t="s">
        <v>44</v>
      </c>
      <c r="C32" s="35">
        <v>6</v>
      </c>
      <c r="D32" s="36"/>
      <c r="E32" s="37"/>
      <c r="F32" s="37"/>
      <c r="G32" s="37"/>
      <c r="H32" s="37"/>
      <c r="I32" s="37"/>
      <c r="J32" s="37"/>
      <c r="K32" s="37">
        <v>50</v>
      </c>
      <c r="L32" s="38">
        <v>16.666666666666664</v>
      </c>
      <c r="M32" s="39">
        <v>16.666666666666664</v>
      </c>
      <c r="N32" s="39">
        <v>16.666666666666664</v>
      </c>
    </row>
    <row r="33" spans="2:14" ht="14.25" thickBot="1">
      <c r="B33" s="16" t="s">
        <v>45</v>
      </c>
      <c r="C33" s="17">
        <f>IF(SUM(C24:C32,C10:C22)=0,"",SUM(C24:C32,C10:C22))</f>
        <v>723</v>
      </c>
      <c r="D33" s="18">
        <f>IF(SUM(D24:D32,D10:D22)=0,"",(SUMPRODUCT($C10:$C22, D10:D22)+SUMPRODUCT($C24:$C32, D24:D32))/$C33)</f>
        <v>1.2448132780082988</v>
      </c>
      <c r="E33" s="19">
        <f t="shared" ref="E33:N33" si="2">IF(SUM(E24:E32,E10:E22)=0,"",(SUMPRODUCT($C10:$C22, E10:E22)+SUMPRODUCT($C24:$C32, E24:E32))/$C33)</f>
        <v>0.41493775933609961</v>
      </c>
      <c r="F33" s="19">
        <f t="shared" si="2"/>
        <v>0.82987551867219922</v>
      </c>
      <c r="G33" s="19">
        <f t="shared" si="2"/>
        <v>1.3831258644536653</v>
      </c>
      <c r="H33" s="19">
        <f t="shared" si="2"/>
        <v>1.1065006915629323</v>
      </c>
      <c r="I33" s="19">
        <f t="shared" si="2"/>
        <v>6.7773167358229598</v>
      </c>
      <c r="J33" s="19">
        <f t="shared" si="2"/>
        <v>6.0857538035961269</v>
      </c>
      <c r="K33" s="19">
        <f t="shared" si="2"/>
        <v>13.55463347164592</v>
      </c>
      <c r="L33" s="20">
        <f t="shared" si="2"/>
        <v>18.118948824343015</v>
      </c>
      <c r="M33" s="21">
        <f t="shared" si="2"/>
        <v>16.182572614107883</v>
      </c>
      <c r="N33" s="21">
        <f t="shared" si="2"/>
        <v>34.301521438450898</v>
      </c>
    </row>
    <row r="34" spans="2:14">
      <c r="B34"/>
      <c r="C34" s="7"/>
      <c r="D34"/>
      <c r="E34"/>
      <c r="F34"/>
      <c r="G34"/>
      <c r="H34"/>
      <c r="I34"/>
      <c r="J34"/>
      <c r="K34"/>
      <c r="L34"/>
      <c r="M34"/>
    </row>
  </sheetData>
  <phoneticPr fontId="2"/>
  <conditionalFormatting sqref="D9:N33">
    <cfRule type="expression" dxfId="8" priority="118">
      <formula>AND(D9=LARGE($D9:$N9,3),NOT(D9=0))</formula>
    </cfRule>
    <cfRule type="expression" dxfId="7" priority="119">
      <formula>AND(D9=LARGE($D9:$N9,2),NOT(D9=0))</formula>
    </cfRule>
    <cfRule type="expression" dxfId="6" priority="120">
      <formula>AND(D9=LARGE($D9:$N9,1),NOT(D9=0))</formula>
    </cfRule>
  </conditionalFormatting>
  <pageMargins left="0.7" right="0.7" top="0.75" bottom="0.75" header="0.3" footer="0.3"/>
  <pageSetup paperSize="9" scale="70"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F8CD7-5DBB-4F6A-8E03-9E10A16D1C2D}">
  <sheetPr codeName="Sheet36">
    <pageSetUpPr fitToPage="1"/>
  </sheetPr>
  <dimension ref="B1:R34"/>
  <sheetViews>
    <sheetView zoomScale="60" zoomScaleNormal="60" workbookViewId="0">
      <selection activeCell="I29" sqref="I29"/>
    </sheetView>
  </sheetViews>
  <sheetFormatPr defaultRowHeight="13.5"/>
  <cols>
    <col min="1" max="1" width="9" style="1"/>
    <col min="2" max="2" width="15" style="1" bestFit="1" customWidth="1"/>
    <col min="3" max="16384" width="9" style="1"/>
  </cols>
  <sheetData>
    <row r="1" spans="2:18" ht="24">
      <c r="B1" s="8"/>
    </row>
    <row r="3" spans="2:18" s="82" customFormat="1" ht="30" customHeight="1">
      <c r="B3" s="82" t="s">
        <v>343</v>
      </c>
    </row>
    <row r="4" spans="2:18" s="82" customFormat="1" ht="30" customHeight="1">
      <c r="B4" s="82" t="s">
        <v>401</v>
      </c>
    </row>
    <row r="5" spans="2:18" s="82" customFormat="1" ht="30" customHeight="1">
      <c r="M5" s="82" t="s">
        <v>402</v>
      </c>
    </row>
    <row r="6" spans="2:18" s="82" customFormat="1" ht="30" customHeight="1"/>
    <row r="7" spans="2:18" ht="14.25" thickBot="1">
      <c r="R7" s="9" t="s">
        <v>17</v>
      </c>
    </row>
    <row r="8" spans="2:18" ht="54.75" thickBot="1">
      <c r="B8" s="10"/>
      <c r="C8" s="11" t="s">
        <v>19</v>
      </c>
      <c r="D8" s="12" t="s">
        <v>344</v>
      </c>
      <c r="E8" s="13" t="s">
        <v>345</v>
      </c>
      <c r="F8" s="13" t="s">
        <v>346</v>
      </c>
      <c r="G8" s="13" t="s">
        <v>347</v>
      </c>
      <c r="H8" s="13" t="s">
        <v>348</v>
      </c>
      <c r="I8" s="13" t="s">
        <v>349</v>
      </c>
      <c r="J8" s="13" t="s">
        <v>350</v>
      </c>
      <c r="K8" s="13" t="s">
        <v>351</v>
      </c>
      <c r="L8" s="14" t="s">
        <v>352</v>
      </c>
      <c r="M8" s="14" t="s">
        <v>353</v>
      </c>
      <c r="N8" s="14" t="s">
        <v>370</v>
      </c>
      <c r="O8" s="14" t="s">
        <v>354</v>
      </c>
      <c r="P8" s="14" t="s">
        <v>355</v>
      </c>
      <c r="Q8" s="14" t="s">
        <v>356</v>
      </c>
      <c r="R8" s="15" t="s">
        <v>183</v>
      </c>
    </row>
    <row r="9" spans="2:18" ht="14.25" thickBot="1">
      <c r="B9" s="16" t="s">
        <v>21</v>
      </c>
      <c r="C9" s="17">
        <f>IF(SUM(C10:C22)=0,"",SUM(C10:C22))</f>
        <v>344</v>
      </c>
      <c r="D9" s="18">
        <v>29.360465116279073</v>
      </c>
      <c r="E9" s="19">
        <v>9.0116279069767433</v>
      </c>
      <c r="F9" s="19">
        <v>9.0116279069767433</v>
      </c>
      <c r="G9" s="19">
        <v>4.3604651162790695</v>
      </c>
      <c r="H9" s="19">
        <v>24.709302325581394</v>
      </c>
      <c r="I9" s="19">
        <v>34.011627906976742</v>
      </c>
      <c r="J9" s="19">
        <v>21.511627906976745</v>
      </c>
      <c r="K9" s="19">
        <v>4.941860465116279</v>
      </c>
      <c r="L9" s="20">
        <v>1.1627906976744187</v>
      </c>
      <c r="M9" s="20">
        <v>2.9069767441860463</v>
      </c>
      <c r="N9" s="20">
        <v>2.6162790697674421</v>
      </c>
      <c r="O9" s="20">
        <v>13.953488372093023</v>
      </c>
      <c r="P9" s="20">
        <v>9.8837209302325579</v>
      </c>
      <c r="Q9" s="20">
        <v>16.569767441860463</v>
      </c>
      <c r="R9" s="21">
        <v>1.4534883720930232</v>
      </c>
    </row>
    <row r="10" spans="2:18">
      <c r="B10" s="22" t="s">
        <v>22</v>
      </c>
      <c r="C10" s="23">
        <v>22</v>
      </c>
      <c r="D10" s="24">
        <v>4.5454545454545459</v>
      </c>
      <c r="E10" s="25">
        <v>4.5454545454545459</v>
      </c>
      <c r="F10" s="25"/>
      <c r="G10" s="25"/>
      <c r="H10" s="25">
        <v>31.818181818181817</v>
      </c>
      <c r="I10" s="25">
        <v>13.636363636363635</v>
      </c>
      <c r="J10" s="25">
        <v>40.909090909090914</v>
      </c>
      <c r="K10" s="25"/>
      <c r="L10" s="26"/>
      <c r="M10" s="26"/>
      <c r="N10" s="26"/>
      <c r="O10" s="26">
        <v>27.27272727272727</v>
      </c>
      <c r="P10" s="26">
        <v>9.0909090909090917</v>
      </c>
      <c r="Q10" s="26">
        <v>27.27272727272727</v>
      </c>
      <c r="R10" s="27"/>
    </row>
    <row r="11" spans="2:18">
      <c r="B11" s="28" t="s">
        <v>23</v>
      </c>
      <c r="C11" s="29">
        <v>12</v>
      </c>
      <c r="D11" s="30">
        <v>8.3333333333333321</v>
      </c>
      <c r="E11" s="31">
        <v>16.666666666666664</v>
      </c>
      <c r="F11" s="31"/>
      <c r="G11" s="31"/>
      <c r="H11" s="31">
        <v>41.666666666666671</v>
      </c>
      <c r="I11" s="31">
        <v>25</v>
      </c>
      <c r="J11" s="31">
        <v>16.666666666666664</v>
      </c>
      <c r="K11" s="31"/>
      <c r="L11" s="32"/>
      <c r="M11" s="32">
        <v>8.3333333333333321</v>
      </c>
      <c r="N11" s="32">
        <v>16.666666666666664</v>
      </c>
      <c r="O11" s="32"/>
      <c r="P11" s="32"/>
      <c r="Q11" s="32">
        <v>25</v>
      </c>
      <c r="R11" s="33"/>
    </row>
    <row r="12" spans="2:18">
      <c r="B12" s="28" t="s">
        <v>24</v>
      </c>
      <c r="C12" s="29">
        <v>9</v>
      </c>
      <c r="D12" s="30">
        <v>11.111111111111111</v>
      </c>
      <c r="E12" s="31"/>
      <c r="F12" s="31"/>
      <c r="G12" s="31">
        <v>11.111111111111111</v>
      </c>
      <c r="H12" s="31">
        <v>22.222222222222221</v>
      </c>
      <c r="I12" s="31">
        <v>22.222222222222221</v>
      </c>
      <c r="J12" s="31">
        <v>33.333333333333329</v>
      </c>
      <c r="K12" s="31"/>
      <c r="L12" s="32"/>
      <c r="M12" s="32"/>
      <c r="N12" s="32"/>
      <c r="O12" s="32">
        <v>22.222222222222221</v>
      </c>
      <c r="P12" s="32">
        <v>22.222222222222221</v>
      </c>
      <c r="Q12" s="32">
        <v>22.222222222222221</v>
      </c>
      <c r="R12" s="33"/>
    </row>
    <row r="13" spans="2:18">
      <c r="B13" s="28" t="s">
        <v>25</v>
      </c>
      <c r="C13" s="29">
        <v>53</v>
      </c>
      <c r="D13" s="30">
        <v>18.867924528301888</v>
      </c>
      <c r="E13" s="31">
        <v>5.6603773584905666</v>
      </c>
      <c r="F13" s="31">
        <v>13.20754716981132</v>
      </c>
      <c r="G13" s="31">
        <v>1.8867924528301887</v>
      </c>
      <c r="H13" s="31">
        <v>26.415094339622641</v>
      </c>
      <c r="I13" s="31">
        <v>26.415094339622641</v>
      </c>
      <c r="J13" s="31">
        <v>15.09433962264151</v>
      </c>
      <c r="K13" s="31">
        <v>13.20754716981132</v>
      </c>
      <c r="L13" s="32">
        <v>3.7735849056603774</v>
      </c>
      <c r="M13" s="32"/>
      <c r="N13" s="32">
        <v>1.8867924528301887</v>
      </c>
      <c r="O13" s="32">
        <v>9.433962264150944</v>
      </c>
      <c r="P13" s="32">
        <v>9.433962264150944</v>
      </c>
      <c r="Q13" s="32">
        <v>24.528301886792452</v>
      </c>
      <c r="R13" s="33">
        <v>1.8867924528301887</v>
      </c>
    </row>
    <row r="14" spans="2:18">
      <c r="B14" s="28" t="s">
        <v>26</v>
      </c>
      <c r="C14" s="29">
        <v>6</v>
      </c>
      <c r="D14" s="30"/>
      <c r="E14" s="31">
        <v>50</v>
      </c>
      <c r="F14" s="31"/>
      <c r="G14" s="31">
        <v>16.666666666666664</v>
      </c>
      <c r="H14" s="31">
        <v>16.666666666666664</v>
      </c>
      <c r="I14" s="31">
        <v>66.666666666666657</v>
      </c>
      <c r="J14" s="31">
        <v>16.666666666666664</v>
      </c>
      <c r="K14" s="31"/>
      <c r="L14" s="32"/>
      <c r="M14" s="32"/>
      <c r="N14" s="32"/>
      <c r="O14" s="32"/>
      <c r="P14" s="32"/>
      <c r="Q14" s="32"/>
      <c r="R14" s="33">
        <v>16.666666666666664</v>
      </c>
    </row>
    <row r="15" spans="2:18">
      <c r="B15" s="28" t="s">
        <v>27</v>
      </c>
      <c r="C15" s="29">
        <v>15</v>
      </c>
      <c r="D15" s="30">
        <v>20</v>
      </c>
      <c r="E15" s="31">
        <v>6.666666666666667</v>
      </c>
      <c r="F15" s="31">
        <v>6.666666666666667</v>
      </c>
      <c r="G15" s="31">
        <v>6.666666666666667</v>
      </c>
      <c r="H15" s="31">
        <v>20</v>
      </c>
      <c r="I15" s="31">
        <v>53.333333333333336</v>
      </c>
      <c r="J15" s="31">
        <v>40</v>
      </c>
      <c r="K15" s="31"/>
      <c r="L15" s="32"/>
      <c r="M15" s="32">
        <v>6.666666666666667</v>
      </c>
      <c r="N15" s="32"/>
      <c r="O15" s="32">
        <v>6.666666666666667</v>
      </c>
      <c r="P15" s="32">
        <v>6.666666666666667</v>
      </c>
      <c r="Q15" s="32">
        <v>20</v>
      </c>
      <c r="R15" s="33">
        <v>6.666666666666667</v>
      </c>
    </row>
    <row r="16" spans="2:18">
      <c r="B16" s="28" t="s">
        <v>28</v>
      </c>
      <c r="C16" s="29">
        <v>20</v>
      </c>
      <c r="D16" s="30">
        <v>25</v>
      </c>
      <c r="E16" s="31">
        <v>10</v>
      </c>
      <c r="F16" s="31">
        <v>5</v>
      </c>
      <c r="G16" s="31">
        <v>20</v>
      </c>
      <c r="H16" s="31">
        <v>10</v>
      </c>
      <c r="I16" s="31">
        <v>60</v>
      </c>
      <c r="J16" s="31">
        <v>15</v>
      </c>
      <c r="K16" s="31"/>
      <c r="L16" s="32"/>
      <c r="M16" s="32"/>
      <c r="N16" s="32"/>
      <c r="O16" s="32">
        <v>5</v>
      </c>
      <c r="P16" s="32">
        <v>5</v>
      </c>
      <c r="Q16" s="32">
        <v>20</v>
      </c>
      <c r="R16" s="33"/>
    </row>
    <row r="17" spans="2:18">
      <c r="B17" s="28" t="s">
        <v>29</v>
      </c>
      <c r="C17" s="29">
        <v>23</v>
      </c>
      <c r="D17" s="30">
        <v>43.478260869565219</v>
      </c>
      <c r="E17" s="31">
        <v>4.3478260869565215</v>
      </c>
      <c r="F17" s="31">
        <v>13.043478260869565</v>
      </c>
      <c r="G17" s="31">
        <v>13.043478260869565</v>
      </c>
      <c r="H17" s="31">
        <v>17.391304347826086</v>
      </c>
      <c r="I17" s="31">
        <v>26.086956521739129</v>
      </c>
      <c r="J17" s="31">
        <v>21.739130434782609</v>
      </c>
      <c r="K17" s="31">
        <v>4.3478260869565215</v>
      </c>
      <c r="L17" s="32"/>
      <c r="M17" s="32">
        <v>8.695652173913043</v>
      </c>
      <c r="N17" s="32"/>
      <c r="O17" s="32">
        <v>13.043478260869565</v>
      </c>
      <c r="P17" s="32">
        <v>26.086956521739129</v>
      </c>
      <c r="Q17" s="32">
        <v>13.043478260869565</v>
      </c>
      <c r="R17" s="33"/>
    </row>
    <row r="18" spans="2:18">
      <c r="B18" s="28" t="s">
        <v>30</v>
      </c>
      <c r="C18" s="29">
        <v>52</v>
      </c>
      <c r="D18" s="30">
        <v>25</v>
      </c>
      <c r="E18" s="31">
        <v>9.6153846153846168</v>
      </c>
      <c r="F18" s="31">
        <v>9.6153846153846168</v>
      </c>
      <c r="G18" s="31">
        <v>5.7692307692307692</v>
      </c>
      <c r="H18" s="31">
        <v>17.307692307692307</v>
      </c>
      <c r="I18" s="31">
        <v>44.230769230769226</v>
      </c>
      <c r="J18" s="31">
        <v>26.923076923076923</v>
      </c>
      <c r="K18" s="31">
        <v>7.6923076923076925</v>
      </c>
      <c r="L18" s="32">
        <v>1.9230769230769231</v>
      </c>
      <c r="M18" s="32">
        <v>5.7692307692307692</v>
      </c>
      <c r="N18" s="32">
        <v>1.9230769230769231</v>
      </c>
      <c r="O18" s="32">
        <v>25</v>
      </c>
      <c r="P18" s="32">
        <v>5.7692307692307692</v>
      </c>
      <c r="Q18" s="32">
        <v>11.538461538461538</v>
      </c>
      <c r="R18" s="33">
        <v>1.9230769230769231</v>
      </c>
    </row>
    <row r="19" spans="2:18">
      <c r="B19" s="28" t="s">
        <v>31</v>
      </c>
      <c r="C19" s="29">
        <v>37</v>
      </c>
      <c r="D19" s="30">
        <v>51.351351351351347</v>
      </c>
      <c r="E19" s="31">
        <v>5.4054054054054053</v>
      </c>
      <c r="F19" s="31">
        <v>13.513513513513514</v>
      </c>
      <c r="G19" s="31">
        <v>2.7027027027027026</v>
      </c>
      <c r="H19" s="31">
        <v>43.243243243243242</v>
      </c>
      <c r="I19" s="31">
        <v>24.324324324324326</v>
      </c>
      <c r="J19" s="31">
        <v>21.621621621621621</v>
      </c>
      <c r="K19" s="31">
        <v>5.4054054054054053</v>
      </c>
      <c r="L19" s="32"/>
      <c r="M19" s="32">
        <v>2.7027027027027026</v>
      </c>
      <c r="N19" s="32">
        <v>2.7027027027027026</v>
      </c>
      <c r="O19" s="32">
        <v>10.810810810810811</v>
      </c>
      <c r="P19" s="32">
        <v>27.027027027027028</v>
      </c>
      <c r="Q19" s="32">
        <v>10.810810810810811</v>
      </c>
      <c r="R19" s="33"/>
    </row>
    <row r="20" spans="2:18">
      <c r="B20" s="28" t="s">
        <v>32</v>
      </c>
      <c r="C20" s="29">
        <v>15</v>
      </c>
      <c r="D20" s="30">
        <v>20</v>
      </c>
      <c r="E20" s="31">
        <v>6.666666666666667</v>
      </c>
      <c r="F20" s="31"/>
      <c r="G20" s="31"/>
      <c r="H20" s="31">
        <v>33.333333333333329</v>
      </c>
      <c r="I20" s="31">
        <v>33.333333333333329</v>
      </c>
      <c r="J20" s="31">
        <v>6.666666666666667</v>
      </c>
      <c r="K20" s="31">
        <v>13.333333333333334</v>
      </c>
      <c r="L20" s="32">
        <v>6.666666666666667</v>
      </c>
      <c r="M20" s="32"/>
      <c r="N20" s="32">
        <v>20</v>
      </c>
      <c r="O20" s="32">
        <v>40</v>
      </c>
      <c r="P20" s="32">
        <v>26.666666666666668</v>
      </c>
      <c r="Q20" s="32">
        <v>13.333333333333334</v>
      </c>
      <c r="R20" s="33"/>
    </row>
    <row r="21" spans="2:18">
      <c r="B21" s="28" t="s">
        <v>33</v>
      </c>
      <c r="C21" s="29">
        <v>40</v>
      </c>
      <c r="D21" s="30">
        <v>57.499999999999993</v>
      </c>
      <c r="E21" s="31">
        <v>20</v>
      </c>
      <c r="F21" s="31">
        <v>20</v>
      </c>
      <c r="G21" s="31"/>
      <c r="H21" s="31">
        <v>15</v>
      </c>
      <c r="I21" s="31">
        <v>37.5</v>
      </c>
      <c r="J21" s="31">
        <v>12.5</v>
      </c>
      <c r="K21" s="31"/>
      <c r="L21" s="32"/>
      <c r="M21" s="32">
        <v>5</v>
      </c>
      <c r="N21" s="32"/>
      <c r="O21" s="32">
        <v>2.5</v>
      </c>
      <c r="P21" s="32"/>
      <c r="Q21" s="32">
        <v>7.5</v>
      </c>
      <c r="R21" s="33"/>
    </row>
    <row r="22" spans="2:18" ht="14.25" thickBot="1">
      <c r="B22" s="34" t="s">
        <v>34</v>
      </c>
      <c r="C22" s="35">
        <v>40</v>
      </c>
      <c r="D22" s="36">
        <v>30</v>
      </c>
      <c r="E22" s="37">
        <v>5</v>
      </c>
      <c r="F22" s="37">
        <v>2.5</v>
      </c>
      <c r="G22" s="37"/>
      <c r="H22" s="37">
        <v>27.500000000000004</v>
      </c>
      <c r="I22" s="37">
        <v>32.5</v>
      </c>
      <c r="J22" s="37">
        <v>22.5</v>
      </c>
      <c r="K22" s="37">
        <v>2.5</v>
      </c>
      <c r="L22" s="38"/>
      <c r="M22" s="38"/>
      <c r="N22" s="38">
        <v>2.5</v>
      </c>
      <c r="O22" s="38">
        <v>15</v>
      </c>
      <c r="P22" s="38"/>
      <c r="Q22" s="38">
        <v>20</v>
      </c>
      <c r="R22" s="39">
        <v>2.5</v>
      </c>
    </row>
    <row r="23" spans="2:18" ht="14.25" thickBot="1">
      <c r="B23" s="16" t="s">
        <v>35</v>
      </c>
      <c r="C23" s="17">
        <f>IF(SUM(C24:C32)=0,"",SUM(C24:C32))</f>
        <v>481</v>
      </c>
      <c r="D23" s="18">
        <v>26.195426195426197</v>
      </c>
      <c r="E23" s="19">
        <v>16.632016632016633</v>
      </c>
      <c r="F23" s="19">
        <v>8.1081081081081088</v>
      </c>
      <c r="G23" s="19">
        <v>2.7027027027027026</v>
      </c>
      <c r="H23" s="19">
        <v>25.987525987525988</v>
      </c>
      <c r="I23" s="19">
        <v>19.334719334719335</v>
      </c>
      <c r="J23" s="19">
        <v>28.066528066528068</v>
      </c>
      <c r="K23" s="19">
        <v>1.8711018711018712</v>
      </c>
      <c r="L23" s="20">
        <v>3.7422037422037424</v>
      </c>
      <c r="M23" s="20">
        <v>1.8711018711018712</v>
      </c>
      <c r="N23" s="20">
        <v>2.9106029106029108</v>
      </c>
      <c r="O23" s="20">
        <v>14.553014553014554</v>
      </c>
      <c r="P23" s="20">
        <v>8.7318087318087318</v>
      </c>
      <c r="Q23" s="20">
        <v>22.869022869022871</v>
      </c>
      <c r="R23" s="21">
        <v>0.83160083160083165</v>
      </c>
    </row>
    <row r="24" spans="2:18">
      <c r="B24" s="22" t="s">
        <v>36</v>
      </c>
      <c r="C24" s="23">
        <v>53</v>
      </c>
      <c r="D24" s="24"/>
      <c r="E24" s="25">
        <v>16.981132075471699</v>
      </c>
      <c r="F24" s="25"/>
      <c r="G24" s="25">
        <v>15.09433962264151</v>
      </c>
      <c r="H24" s="25">
        <v>11.320754716981133</v>
      </c>
      <c r="I24" s="25">
        <v>62.264150943396224</v>
      </c>
      <c r="J24" s="25">
        <v>60.377358490566039</v>
      </c>
      <c r="K24" s="25"/>
      <c r="L24" s="26"/>
      <c r="M24" s="26"/>
      <c r="N24" s="26"/>
      <c r="O24" s="26">
        <v>9.433962264150944</v>
      </c>
      <c r="P24" s="26">
        <v>3.7735849056603774</v>
      </c>
      <c r="Q24" s="26">
        <v>15.09433962264151</v>
      </c>
      <c r="R24" s="27">
        <v>1.8867924528301887</v>
      </c>
    </row>
    <row r="25" spans="2:18">
      <c r="B25" s="28" t="s">
        <v>37</v>
      </c>
      <c r="C25" s="29">
        <v>52</v>
      </c>
      <c r="D25" s="30">
        <v>17.307692307692307</v>
      </c>
      <c r="E25" s="31">
        <v>40.384615384615387</v>
      </c>
      <c r="F25" s="31">
        <v>9.6153846153846168</v>
      </c>
      <c r="G25" s="31">
        <v>3.8461538461538463</v>
      </c>
      <c r="H25" s="31">
        <v>23.076923076923077</v>
      </c>
      <c r="I25" s="31">
        <v>11.538461538461538</v>
      </c>
      <c r="J25" s="31">
        <v>51.923076923076927</v>
      </c>
      <c r="K25" s="31"/>
      <c r="L25" s="32"/>
      <c r="M25" s="32">
        <v>1.9230769230769231</v>
      </c>
      <c r="N25" s="32">
        <v>1.9230769230769231</v>
      </c>
      <c r="O25" s="32">
        <v>23.076923076923077</v>
      </c>
      <c r="P25" s="32">
        <v>13.461538461538462</v>
      </c>
      <c r="Q25" s="32">
        <v>15.384615384615385</v>
      </c>
      <c r="R25" s="33"/>
    </row>
    <row r="26" spans="2:18">
      <c r="B26" s="28" t="s">
        <v>38</v>
      </c>
      <c r="C26" s="29">
        <v>69</v>
      </c>
      <c r="D26" s="30">
        <v>20.289855072463769</v>
      </c>
      <c r="E26" s="31">
        <v>11.594202898550725</v>
      </c>
      <c r="F26" s="31">
        <v>8.695652173913043</v>
      </c>
      <c r="G26" s="31"/>
      <c r="H26" s="31">
        <v>23.188405797101449</v>
      </c>
      <c r="I26" s="31">
        <v>4.3478260869565215</v>
      </c>
      <c r="J26" s="31">
        <v>24.637681159420293</v>
      </c>
      <c r="K26" s="31">
        <v>1.4492753623188406</v>
      </c>
      <c r="L26" s="32">
        <v>10.144927536231885</v>
      </c>
      <c r="M26" s="32">
        <v>2.8985507246376812</v>
      </c>
      <c r="N26" s="32"/>
      <c r="O26" s="32">
        <v>13.043478260869565</v>
      </c>
      <c r="P26" s="32">
        <v>2.8985507246376812</v>
      </c>
      <c r="Q26" s="32">
        <v>37.681159420289859</v>
      </c>
      <c r="R26" s="33"/>
    </row>
    <row r="27" spans="2:18">
      <c r="B27" s="28" t="s">
        <v>39</v>
      </c>
      <c r="C27" s="29">
        <v>103</v>
      </c>
      <c r="D27" s="30">
        <v>30.097087378640776</v>
      </c>
      <c r="E27" s="31">
        <v>14.563106796116504</v>
      </c>
      <c r="F27" s="31">
        <v>5.825242718446602</v>
      </c>
      <c r="G27" s="31">
        <v>0.97087378640776689</v>
      </c>
      <c r="H27" s="31">
        <v>29.126213592233007</v>
      </c>
      <c r="I27" s="31">
        <v>12.621359223300971</v>
      </c>
      <c r="J27" s="31">
        <v>20.388349514563107</v>
      </c>
      <c r="K27" s="31">
        <v>0.97087378640776689</v>
      </c>
      <c r="L27" s="32">
        <v>0.97087378640776689</v>
      </c>
      <c r="M27" s="32">
        <v>1.9417475728155338</v>
      </c>
      <c r="N27" s="32">
        <v>5.825242718446602</v>
      </c>
      <c r="O27" s="32">
        <v>19.417475728155338</v>
      </c>
      <c r="P27" s="32">
        <v>5.825242718446602</v>
      </c>
      <c r="Q27" s="32">
        <v>25.242718446601941</v>
      </c>
      <c r="R27" s="33">
        <v>0.97087378640776689</v>
      </c>
    </row>
    <row r="28" spans="2:18">
      <c r="B28" s="28" t="s">
        <v>40</v>
      </c>
      <c r="C28" s="29">
        <v>98</v>
      </c>
      <c r="D28" s="30">
        <v>58.163265306122447</v>
      </c>
      <c r="E28" s="31">
        <v>14.285714285714285</v>
      </c>
      <c r="F28" s="31">
        <v>21.428571428571427</v>
      </c>
      <c r="G28" s="31"/>
      <c r="H28" s="31">
        <v>20.408163265306122</v>
      </c>
      <c r="I28" s="31">
        <v>29.591836734693878</v>
      </c>
      <c r="J28" s="31">
        <v>21.428571428571427</v>
      </c>
      <c r="K28" s="31"/>
      <c r="L28" s="32">
        <v>2.0408163265306123</v>
      </c>
      <c r="M28" s="32">
        <v>1.0204081632653061</v>
      </c>
      <c r="N28" s="32"/>
      <c r="O28" s="32">
        <v>12.244897959183673</v>
      </c>
      <c r="P28" s="32">
        <v>4.0816326530612246</v>
      </c>
      <c r="Q28" s="32">
        <v>18.367346938775512</v>
      </c>
      <c r="R28" s="33">
        <v>2.0408163265306123</v>
      </c>
    </row>
    <row r="29" spans="2:18">
      <c r="B29" s="28" t="s">
        <v>41</v>
      </c>
      <c r="C29" s="29">
        <v>45</v>
      </c>
      <c r="D29" s="30">
        <v>11.111111111111111</v>
      </c>
      <c r="E29" s="31">
        <v>8.8888888888888893</v>
      </c>
      <c r="F29" s="31"/>
      <c r="G29" s="31"/>
      <c r="H29" s="31">
        <v>51.111111111111107</v>
      </c>
      <c r="I29" s="31">
        <v>2.2222222222222223</v>
      </c>
      <c r="J29" s="31">
        <v>4.4444444444444446</v>
      </c>
      <c r="K29" s="31">
        <v>11.111111111111111</v>
      </c>
      <c r="L29" s="32">
        <v>11.111111111111111</v>
      </c>
      <c r="M29" s="32">
        <v>2.2222222222222223</v>
      </c>
      <c r="N29" s="32">
        <v>2.2222222222222223</v>
      </c>
      <c r="O29" s="32">
        <v>8.8888888888888893</v>
      </c>
      <c r="P29" s="32">
        <v>37.777777777777779</v>
      </c>
      <c r="Q29" s="32">
        <v>17.777777777777779</v>
      </c>
      <c r="R29" s="33"/>
    </row>
    <row r="30" spans="2:18">
      <c r="B30" s="28" t="s">
        <v>42</v>
      </c>
      <c r="C30" s="29">
        <v>13</v>
      </c>
      <c r="D30" s="30">
        <v>7.6923076923076925</v>
      </c>
      <c r="E30" s="31">
        <v>15.384615384615385</v>
      </c>
      <c r="F30" s="31">
        <v>7.6923076923076925</v>
      </c>
      <c r="G30" s="31"/>
      <c r="H30" s="31">
        <v>15.384615384615385</v>
      </c>
      <c r="I30" s="31">
        <v>30.76923076923077</v>
      </c>
      <c r="J30" s="31">
        <v>46.153846153846153</v>
      </c>
      <c r="K30" s="31">
        <v>7.6923076923076925</v>
      </c>
      <c r="L30" s="32">
        <v>7.6923076923076925</v>
      </c>
      <c r="M30" s="32"/>
      <c r="N30" s="32"/>
      <c r="O30" s="32">
        <v>15.384615384615385</v>
      </c>
      <c r="P30" s="32"/>
      <c r="Q30" s="32">
        <v>15.384615384615385</v>
      </c>
      <c r="R30" s="33"/>
    </row>
    <row r="31" spans="2:18">
      <c r="B31" s="28" t="s">
        <v>43</v>
      </c>
      <c r="C31" s="29">
        <v>42</v>
      </c>
      <c r="D31" s="30">
        <v>19.047619047619047</v>
      </c>
      <c r="E31" s="31">
        <v>16.666666666666664</v>
      </c>
      <c r="F31" s="31"/>
      <c r="G31" s="31">
        <v>2.3809523809523809</v>
      </c>
      <c r="H31" s="31">
        <v>38.095238095238095</v>
      </c>
      <c r="I31" s="31">
        <v>4.7619047619047619</v>
      </c>
      <c r="J31" s="31">
        <v>11.904761904761903</v>
      </c>
      <c r="K31" s="31">
        <v>2.3809523809523809</v>
      </c>
      <c r="L31" s="32">
        <v>4.7619047619047619</v>
      </c>
      <c r="M31" s="32">
        <v>4.7619047619047619</v>
      </c>
      <c r="N31" s="32">
        <v>14.285714285714285</v>
      </c>
      <c r="O31" s="32">
        <v>14.285714285714285</v>
      </c>
      <c r="P31" s="32">
        <v>9.5238095238095237</v>
      </c>
      <c r="Q31" s="32">
        <v>30.952380952380953</v>
      </c>
      <c r="R31" s="33"/>
    </row>
    <row r="32" spans="2:18" ht="14.25" thickBot="1">
      <c r="B32" s="34" t="s">
        <v>44</v>
      </c>
      <c r="C32" s="35">
        <v>6</v>
      </c>
      <c r="D32" s="36">
        <v>16.666666666666664</v>
      </c>
      <c r="E32" s="37"/>
      <c r="F32" s="37"/>
      <c r="G32" s="37">
        <v>16.666666666666664</v>
      </c>
      <c r="H32" s="37"/>
      <c r="I32" s="37">
        <v>33.333333333333329</v>
      </c>
      <c r="J32" s="37">
        <v>66.666666666666657</v>
      </c>
      <c r="K32" s="37"/>
      <c r="L32" s="38"/>
      <c r="M32" s="38"/>
      <c r="N32" s="38"/>
      <c r="O32" s="38"/>
      <c r="P32" s="38"/>
      <c r="Q32" s="38">
        <v>16.666666666666664</v>
      </c>
      <c r="R32" s="39"/>
    </row>
    <row r="33" spans="2:18" ht="14.25" thickBot="1">
      <c r="B33" s="16" t="s">
        <v>45</v>
      </c>
      <c r="C33" s="17">
        <f>IF(SUM(C24:C32,C10:C22)=0,"",SUM(C24:C32,C10:C22))</f>
        <v>825</v>
      </c>
      <c r="D33" s="18">
        <v>27.515151515151516</v>
      </c>
      <c r="E33" s="19">
        <v>13.454545454545455</v>
      </c>
      <c r="F33" s="19">
        <v>8.4848484848484862</v>
      </c>
      <c r="G33" s="19">
        <v>3.3939393939393945</v>
      </c>
      <c r="H33" s="19">
        <v>25.454545454545453</v>
      </c>
      <c r="I33" s="19">
        <v>25.454545454545453</v>
      </c>
      <c r="J33" s="19">
        <v>25.333333333333336</v>
      </c>
      <c r="K33" s="19">
        <v>3.1515151515151518</v>
      </c>
      <c r="L33" s="20">
        <v>2.666666666666667</v>
      </c>
      <c r="M33" s="20">
        <v>2.3030303030303028</v>
      </c>
      <c r="N33" s="20">
        <v>2.7878787878787876</v>
      </c>
      <c r="O33" s="20">
        <v>14.303030303030303</v>
      </c>
      <c r="P33" s="20">
        <v>9.212121212121211</v>
      </c>
      <c r="Q33" s="20">
        <v>20.242424242424242</v>
      </c>
      <c r="R33" s="21">
        <v>1.0909090909090911</v>
      </c>
    </row>
    <row r="34" spans="2:18">
      <c r="B34"/>
      <c r="C34" s="7"/>
      <c r="D34"/>
      <c r="E34"/>
      <c r="F34"/>
      <c r="G34"/>
      <c r="H34"/>
      <c r="I34"/>
      <c r="J34"/>
      <c r="K34"/>
      <c r="L34"/>
      <c r="M34"/>
      <c r="N34"/>
      <c r="O34"/>
      <c r="P34"/>
      <c r="Q34"/>
      <c r="R34"/>
    </row>
  </sheetData>
  <phoneticPr fontId="2"/>
  <conditionalFormatting sqref="D9:R33">
    <cfRule type="expression" dxfId="5" priority="115">
      <formula>AND(D9=LARGE($D9:$R9,3),NOT(D9=0))</formula>
    </cfRule>
    <cfRule type="expression" dxfId="4" priority="116">
      <formula>AND(D9=LARGE($D9:$R9,2),NOT(D9=0))</formula>
    </cfRule>
    <cfRule type="expression" dxfId="3" priority="117">
      <formula>AND(D9=LARGE($D9:$R9,1),NOT(D9=0))</formula>
    </cfRule>
  </conditionalFormatting>
  <pageMargins left="0.7" right="0.7" top="0.75" bottom="0.75" header="0.3" footer="0.3"/>
  <pageSetup paperSize="9" scale="53"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F1320-D089-4663-9776-BEE5EA2740DE}">
  <sheetPr codeName="Sheet37">
    <pageSetUpPr fitToPage="1"/>
  </sheetPr>
  <dimension ref="B1:I34"/>
  <sheetViews>
    <sheetView zoomScale="90" zoomScaleNormal="90" workbookViewId="0">
      <selection activeCell="I29" sqref="I29"/>
    </sheetView>
  </sheetViews>
  <sheetFormatPr defaultRowHeight="13.5"/>
  <cols>
    <col min="1" max="1" width="9" style="1"/>
    <col min="2" max="2" width="15" style="1" bestFit="1" customWidth="1"/>
    <col min="3" max="3" width="9" style="1"/>
    <col min="4" max="4" width="9.5" style="1" bestFit="1" customWidth="1"/>
    <col min="5" max="16384" width="9" style="1"/>
  </cols>
  <sheetData>
    <row r="1" spans="2:9" ht="24">
      <c r="B1" s="8"/>
    </row>
    <row r="3" spans="2:9" s="81" customFormat="1" ht="18" customHeight="1">
      <c r="B3" s="81" t="s">
        <v>343</v>
      </c>
    </row>
    <row r="4" spans="2:9" s="81" customFormat="1" ht="18" customHeight="1">
      <c r="B4" s="81" t="s">
        <v>395</v>
      </c>
    </row>
    <row r="5" spans="2:9" s="81" customFormat="1" ht="18" customHeight="1">
      <c r="B5" s="81" t="s">
        <v>396</v>
      </c>
    </row>
    <row r="6" spans="2:9" s="82" customFormat="1" ht="18" customHeight="1"/>
    <row r="7" spans="2:9" ht="14.25" thickBot="1">
      <c r="I7" s="9" t="s">
        <v>17</v>
      </c>
    </row>
    <row r="8" spans="2:9" ht="81.75" thickBot="1">
      <c r="B8" s="10"/>
      <c r="C8" s="11" t="s">
        <v>19</v>
      </c>
      <c r="D8" s="12" t="s">
        <v>357</v>
      </c>
      <c r="E8" s="13" t="s">
        <v>358</v>
      </c>
      <c r="F8" s="13" t="s">
        <v>359</v>
      </c>
      <c r="G8" s="13" t="s">
        <v>360</v>
      </c>
      <c r="H8" s="13" t="s">
        <v>361</v>
      </c>
      <c r="I8" s="15" t="s">
        <v>362</v>
      </c>
    </row>
    <row r="9" spans="2:9" ht="14.25" thickBot="1">
      <c r="B9" s="16" t="s">
        <v>21</v>
      </c>
      <c r="C9" s="17">
        <f>IF(SUM(C10:C22)=0,"",SUM(C10:C22))</f>
        <v>309</v>
      </c>
      <c r="D9" s="18">
        <v>33.333333333333329</v>
      </c>
      <c r="E9" s="19">
        <v>38.834951456310677</v>
      </c>
      <c r="F9" s="19">
        <v>11.650485436893204</v>
      </c>
      <c r="G9" s="19">
        <v>15.857605177993527</v>
      </c>
      <c r="H9" s="19">
        <v>5.1779935275080913</v>
      </c>
      <c r="I9" s="21">
        <v>2.5889967637540456</v>
      </c>
    </row>
    <row r="10" spans="2:9">
      <c r="B10" s="22" t="s">
        <v>22</v>
      </c>
      <c r="C10" s="23">
        <v>20</v>
      </c>
      <c r="D10" s="24">
        <v>30</v>
      </c>
      <c r="E10" s="25">
        <v>50</v>
      </c>
      <c r="F10" s="25">
        <v>15</v>
      </c>
      <c r="G10" s="25">
        <v>5</v>
      </c>
      <c r="H10" s="25"/>
      <c r="I10" s="27"/>
    </row>
    <row r="11" spans="2:9">
      <c r="B11" s="28" t="s">
        <v>23</v>
      </c>
      <c r="C11" s="29">
        <v>12</v>
      </c>
      <c r="D11" s="30">
        <v>41.666666666666671</v>
      </c>
      <c r="E11" s="31">
        <v>33.333333333333329</v>
      </c>
      <c r="F11" s="31">
        <v>16.666666666666664</v>
      </c>
      <c r="G11" s="31"/>
      <c r="H11" s="31"/>
      <c r="I11" s="33">
        <v>8.3333333333333321</v>
      </c>
    </row>
    <row r="12" spans="2:9">
      <c r="B12" s="28" t="s">
        <v>24</v>
      </c>
      <c r="C12" s="29">
        <v>9</v>
      </c>
      <c r="D12" s="30">
        <v>33.333333333333329</v>
      </c>
      <c r="E12" s="31">
        <v>55.555555555555557</v>
      </c>
      <c r="F12" s="31"/>
      <c r="G12" s="31">
        <v>11.111111111111111</v>
      </c>
      <c r="H12" s="31"/>
      <c r="I12" s="33"/>
    </row>
    <row r="13" spans="2:9">
      <c r="B13" s="28" t="s">
        <v>25</v>
      </c>
      <c r="C13" s="29">
        <v>46</v>
      </c>
      <c r="D13" s="30">
        <v>34.782608695652172</v>
      </c>
      <c r="E13" s="31">
        <v>32.608695652173914</v>
      </c>
      <c r="F13" s="31">
        <v>13.043478260869565</v>
      </c>
      <c r="G13" s="31">
        <v>19.565217391304348</v>
      </c>
      <c r="H13" s="31">
        <v>2.1739130434782608</v>
      </c>
      <c r="I13" s="33">
        <v>2.1739130434782608</v>
      </c>
    </row>
    <row r="14" spans="2:9">
      <c r="B14" s="28" t="s">
        <v>26</v>
      </c>
      <c r="C14" s="29">
        <v>5</v>
      </c>
      <c r="D14" s="30">
        <v>60</v>
      </c>
      <c r="E14" s="31">
        <v>20</v>
      </c>
      <c r="F14" s="31">
        <v>20</v>
      </c>
      <c r="G14" s="31"/>
      <c r="H14" s="31"/>
      <c r="I14" s="33"/>
    </row>
    <row r="15" spans="2:9">
      <c r="B15" s="28" t="s">
        <v>27</v>
      </c>
      <c r="C15" s="29">
        <v>13</v>
      </c>
      <c r="D15" s="30">
        <v>23.076923076923077</v>
      </c>
      <c r="E15" s="31">
        <v>38.461538461538467</v>
      </c>
      <c r="F15" s="31">
        <v>15.384615384615385</v>
      </c>
      <c r="G15" s="31">
        <v>15.384615384615385</v>
      </c>
      <c r="H15" s="31">
        <v>15.384615384615385</v>
      </c>
      <c r="I15" s="33">
        <v>7.6923076923076925</v>
      </c>
    </row>
    <row r="16" spans="2:9">
      <c r="B16" s="28" t="s">
        <v>28</v>
      </c>
      <c r="C16" s="29">
        <v>18</v>
      </c>
      <c r="D16" s="30">
        <v>33.333333333333329</v>
      </c>
      <c r="E16" s="31">
        <v>44.444444444444443</v>
      </c>
      <c r="F16" s="31"/>
      <c r="G16" s="31">
        <v>22.222222222222221</v>
      </c>
      <c r="H16" s="31"/>
      <c r="I16" s="33">
        <v>11.111111111111111</v>
      </c>
    </row>
    <row r="17" spans="2:9">
      <c r="B17" s="28" t="s">
        <v>29</v>
      </c>
      <c r="C17" s="29">
        <v>20</v>
      </c>
      <c r="D17" s="30">
        <v>50</v>
      </c>
      <c r="E17" s="31">
        <v>25</v>
      </c>
      <c r="F17" s="31">
        <v>5</v>
      </c>
      <c r="G17" s="31">
        <v>20</v>
      </c>
      <c r="H17" s="31">
        <v>10</v>
      </c>
      <c r="I17" s="33"/>
    </row>
    <row r="18" spans="2:9">
      <c r="B18" s="28" t="s">
        <v>30</v>
      </c>
      <c r="C18" s="29">
        <v>46</v>
      </c>
      <c r="D18" s="30">
        <v>26.086956521739129</v>
      </c>
      <c r="E18" s="31">
        <v>41.304347826086953</v>
      </c>
      <c r="F18" s="31">
        <v>15.217391304347828</v>
      </c>
      <c r="G18" s="31">
        <v>19.565217391304348</v>
      </c>
      <c r="H18" s="31">
        <v>4.3478260869565215</v>
      </c>
      <c r="I18" s="33">
        <v>2.1739130434782608</v>
      </c>
    </row>
    <row r="19" spans="2:9">
      <c r="B19" s="28" t="s">
        <v>31</v>
      </c>
      <c r="C19" s="29">
        <v>34</v>
      </c>
      <c r="D19" s="30">
        <v>29.411764705882355</v>
      </c>
      <c r="E19" s="31">
        <v>44.117647058823529</v>
      </c>
      <c r="F19" s="31">
        <v>11.76470588235294</v>
      </c>
      <c r="G19" s="31">
        <v>14.705882352941178</v>
      </c>
      <c r="H19" s="31">
        <v>11.76470588235294</v>
      </c>
      <c r="I19" s="33">
        <v>2.9411764705882351</v>
      </c>
    </row>
    <row r="20" spans="2:9">
      <c r="B20" s="28" t="s">
        <v>32</v>
      </c>
      <c r="C20" s="29">
        <v>14</v>
      </c>
      <c r="D20" s="30">
        <v>14.285714285714285</v>
      </c>
      <c r="E20" s="31">
        <v>50</v>
      </c>
      <c r="F20" s="31">
        <v>21.428571428571427</v>
      </c>
      <c r="G20" s="31">
        <v>14.285714285714285</v>
      </c>
      <c r="H20" s="31">
        <v>7.1428571428571423</v>
      </c>
      <c r="I20" s="33"/>
    </row>
    <row r="21" spans="2:9">
      <c r="B21" s="28" t="s">
        <v>33</v>
      </c>
      <c r="C21" s="29">
        <v>34</v>
      </c>
      <c r="D21" s="30">
        <v>44.117647058823529</v>
      </c>
      <c r="E21" s="31">
        <v>23.52941176470588</v>
      </c>
      <c r="F21" s="31">
        <v>8.8235294117647065</v>
      </c>
      <c r="G21" s="31">
        <v>23.52941176470588</v>
      </c>
      <c r="H21" s="31">
        <v>8.8235294117647065</v>
      </c>
      <c r="I21" s="33">
        <v>2.9411764705882351</v>
      </c>
    </row>
    <row r="22" spans="2:9" ht="14.25" thickBot="1">
      <c r="B22" s="34" t="s">
        <v>34</v>
      </c>
      <c r="C22" s="35">
        <v>38</v>
      </c>
      <c r="D22" s="36">
        <v>31.578947368421051</v>
      </c>
      <c r="E22" s="37">
        <v>47.368421052631575</v>
      </c>
      <c r="F22" s="37">
        <v>10.526315789473683</v>
      </c>
      <c r="G22" s="37">
        <v>10.526315789473683</v>
      </c>
      <c r="H22" s="37">
        <v>2.6315789473684208</v>
      </c>
      <c r="I22" s="39"/>
    </row>
    <row r="23" spans="2:9" ht="14.25" thickBot="1">
      <c r="B23" s="16" t="s">
        <v>35</v>
      </c>
      <c r="C23" s="17">
        <f>IF(SUM(C24:C32)=0,"",SUM(C24:C32))</f>
        <v>442</v>
      </c>
      <c r="D23" s="18">
        <v>60.407239819004523</v>
      </c>
      <c r="E23" s="19">
        <v>27.601809954751133</v>
      </c>
      <c r="F23" s="19">
        <v>6.3348416289592757</v>
      </c>
      <c r="G23" s="19">
        <v>4.9773755656108598</v>
      </c>
      <c r="H23" s="19">
        <v>1.3574660633484164</v>
      </c>
      <c r="I23" s="21">
        <v>1.3574660633484164</v>
      </c>
    </row>
    <row r="24" spans="2:9">
      <c r="B24" s="22" t="s">
        <v>36</v>
      </c>
      <c r="C24" s="23">
        <v>47</v>
      </c>
      <c r="D24" s="24">
        <v>76.59574468085107</v>
      </c>
      <c r="E24" s="25">
        <v>14.893617021276595</v>
      </c>
      <c r="F24" s="25">
        <v>2.1276595744680851</v>
      </c>
      <c r="G24" s="25">
        <v>6.3829787234042552</v>
      </c>
      <c r="H24" s="25">
        <v>2.1276595744680851</v>
      </c>
      <c r="I24" s="27">
        <v>2.1276595744680851</v>
      </c>
    </row>
    <row r="25" spans="2:9">
      <c r="B25" s="28" t="s">
        <v>37</v>
      </c>
      <c r="C25" s="29">
        <v>49</v>
      </c>
      <c r="D25" s="30">
        <v>32.653061224489797</v>
      </c>
      <c r="E25" s="31">
        <v>32.653061224489797</v>
      </c>
      <c r="F25" s="31">
        <v>18.367346938775512</v>
      </c>
      <c r="G25" s="31">
        <v>20.408163265306122</v>
      </c>
      <c r="H25" s="31">
        <v>2.0408163265306123</v>
      </c>
      <c r="I25" s="33">
        <v>4.0816326530612246</v>
      </c>
    </row>
    <row r="26" spans="2:9">
      <c r="B26" s="28" t="s">
        <v>38</v>
      </c>
      <c r="C26" s="29">
        <v>64</v>
      </c>
      <c r="D26" s="30">
        <v>70.3125</v>
      </c>
      <c r="E26" s="31">
        <v>23.4375</v>
      </c>
      <c r="F26" s="31">
        <v>4.6875</v>
      </c>
      <c r="G26" s="31">
        <v>1.5625</v>
      </c>
      <c r="H26" s="31">
        <v>1.5625</v>
      </c>
      <c r="I26" s="33">
        <v>1.5625</v>
      </c>
    </row>
    <row r="27" spans="2:9">
      <c r="B27" s="28" t="s">
        <v>39</v>
      </c>
      <c r="C27" s="29">
        <v>91</v>
      </c>
      <c r="D27" s="30">
        <v>53.846153846153847</v>
      </c>
      <c r="E27" s="31">
        <v>32.967032967032964</v>
      </c>
      <c r="F27" s="31">
        <v>6.593406593406594</v>
      </c>
      <c r="G27" s="31">
        <v>3.296703296703297</v>
      </c>
      <c r="H27" s="31">
        <v>2.197802197802198</v>
      </c>
      <c r="I27" s="33">
        <v>1.098901098901099</v>
      </c>
    </row>
    <row r="28" spans="2:9">
      <c r="B28" s="28" t="s">
        <v>40</v>
      </c>
      <c r="C28" s="29">
        <v>94</v>
      </c>
      <c r="D28" s="30">
        <v>69.148936170212778</v>
      </c>
      <c r="E28" s="31">
        <v>23.404255319148938</v>
      </c>
      <c r="F28" s="31">
        <v>3.1914893617021276</v>
      </c>
      <c r="G28" s="31">
        <v>4.2553191489361701</v>
      </c>
      <c r="H28" s="31"/>
      <c r="I28" s="33"/>
    </row>
    <row r="29" spans="2:9">
      <c r="B29" s="28" t="s">
        <v>41</v>
      </c>
      <c r="C29" s="29">
        <v>41</v>
      </c>
      <c r="D29" s="30">
        <v>56.09756097560976</v>
      </c>
      <c r="E29" s="31">
        <v>31.707317073170731</v>
      </c>
      <c r="F29" s="31">
        <v>12.195121951219512</v>
      </c>
      <c r="G29" s="31"/>
      <c r="H29" s="31"/>
      <c r="I29" s="33"/>
    </row>
    <row r="30" spans="2:9">
      <c r="B30" s="28" t="s">
        <v>42</v>
      </c>
      <c r="C30" s="29">
        <v>11</v>
      </c>
      <c r="D30" s="30">
        <v>45.454545454545453</v>
      </c>
      <c r="E30" s="31">
        <v>45.454545454545453</v>
      </c>
      <c r="F30" s="31"/>
      <c r="G30" s="31"/>
      <c r="H30" s="31">
        <v>9.0909090909090917</v>
      </c>
      <c r="I30" s="33"/>
    </row>
    <row r="31" spans="2:9">
      <c r="B31" s="28" t="s">
        <v>43</v>
      </c>
      <c r="C31" s="29">
        <v>39</v>
      </c>
      <c r="D31" s="30">
        <v>66.666666666666657</v>
      </c>
      <c r="E31" s="31">
        <v>28.205128205128204</v>
      </c>
      <c r="F31" s="31">
        <v>2.5641025641025639</v>
      </c>
      <c r="G31" s="31">
        <v>2.5641025641025639</v>
      </c>
      <c r="H31" s="31"/>
      <c r="I31" s="33"/>
    </row>
    <row r="32" spans="2:9" ht="14.25" thickBot="1">
      <c r="B32" s="34" t="s">
        <v>44</v>
      </c>
      <c r="C32" s="35">
        <v>6</v>
      </c>
      <c r="D32" s="36">
        <v>33.333333333333329</v>
      </c>
      <c r="E32" s="37">
        <v>50</v>
      </c>
      <c r="F32" s="37"/>
      <c r="G32" s="37"/>
      <c r="H32" s="37"/>
      <c r="I32" s="39">
        <v>16.666666666666664</v>
      </c>
    </row>
    <row r="33" spans="2:9" ht="14.25" thickBot="1">
      <c r="B33" s="16" t="s">
        <v>45</v>
      </c>
      <c r="C33" s="17">
        <f>IF(SUM(C24:C32,C10:C22)=0,"",SUM(C24:C32,C10:C22))</f>
        <v>751</v>
      </c>
      <c r="D33" s="18">
        <v>49.2676431424767</v>
      </c>
      <c r="E33" s="19">
        <v>32.223701731025301</v>
      </c>
      <c r="F33" s="19">
        <v>8.5219707057256997</v>
      </c>
      <c r="G33" s="19">
        <v>9.4540612516644469</v>
      </c>
      <c r="H33" s="19">
        <v>2.9294274300932091</v>
      </c>
      <c r="I33" s="21">
        <v>1.8641810918774968</v>
      </c>
    </row>
    <row r="34" spans="2:9">
      <c r="B34"/>
      <c r="C34" s="7"/>
      <c r="D34" s="7"/>
      <c r="E34"/>
      <c r="F34"/>
      <c r="G34"/>
      <c r="H34"/>
      <c r="I34"/>
    </row>
  </sheetData>
  <phoneticPr fontId="2"/>
  <conditionalFormatting sqref="D9:I33">
    <cfRule type="expression" dxfId="2" priority="112">
      <formula>AND(D9=LARGE($D9:$I9,3),NOT(D9=0))</formula>
    </cfRule>
    <cfRule type="expression" dxfId="1" priority="113">
      <formula>AND(D9=LARGE($D9:$I9,2),NOT(D9=0))</formula>
    </cfRule>
    <cfRule type="expression" dxfId="0" priority="114">
      <formula>AND(D9=LARGE($D9:$I9,1),NOT(D9=0))</formula>
    </cfRule>
  </conditionalFormatting>
  <pageMargins left="0.7" right="0.7" top="0.75" bottom="0.75" header="0.3" footer="0.3"/>
  <pageSetup paperSize="9" scale="90"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473BE-26AE-43BD-BC0E-860FD327F489}">
  <dimension ref="A1:R100"/>
  <sheetViews>
    <sheetView topLeftCell="A15" workbookViewId="0">
      <selection activeCell="I29" sqref="I29"/>
    </sheetView>
  </sheetViews>
  <sheetFormatPr defaultRowHeight="13.5"/>
  <cols>
    <col min="1" max="16384" width="9" style="95"/>
  </cols>
  <sheetData>
    <row r="1" spans="1:18" s="97" customFormat="1" ht="25.5">
      <c r="A1" s="96" t="s">
        <v>419</v>
      </c>
    </row>
    <row r="2" spans="1:18">
      <c r="A2" s="1"/>
      <c r="B2" s="1"/>
      <c r="C2" s="1"/>
      <c r="D2" s="1"/>
      <c r="E2" s="1"/>
      <c r="F2" s="1"/>
      <c r="G2" s="1"/>
      <c r="H2" s="1"/>
      <c r="I2" s="1"/>
      <c r="J2" s="1"/>
      <c r="K2" s="1"/>
      <c r="L2" s="1"/>
      <c r="M2" s="1"/>
      <c r="N2" s="1"/>
      <c r="O2" s="1"/>
      <c r="P2" s="1"/>
      <c r="Q2" s="1"/>
      <c r="R2" s="1"/>
    </row>
    <row r="3" spans="1:18">
      <c r="A3" s="1"/>
      <c r="B3" s="1"/>
      <c r="C3" s="1"/>
      <c r="D3" s="1"/>
      <c r="E3" s="1"/>
      <c r="F3" s="1"/>
      <c r="G3" s="1"/>
      <c r="H3" s="1"/>
      <c r="I3" s="1"/>
      <c r="J3" s="1"/>
      <c r="K3" s="1"/>
      <c r="L3" s="1"/>
      <c r="M3" s="1"/>
      <c r="N3" s="1"/>
      <c r="O3" s="1"/>
      <c r="P3" s="1"/>
      <c r="Q3" s="1"/>
      <c r="R3" s="1"/>
    </row>
    <row r="4" spans="1:18">
      <c r="A4" s="1"/>
      <c r="B4" s="1"/>
      <c r="C4" s="1"/>
      <c r="D4" s="1"/>
      <c r="E4" s="1"/>
      <c r="F4" s="1"/>
      <c r="G4" s="1"/>
      <c r="H4" s="1"/>
      <c r="I4" s="1"/>
      <c r="J4" s="1"/>
      <c r="K4" s="1"/>
      <c r="L4" s="1"/>
      <c r="M4" s="1"/>
      <c r="N4" s="1"/>
      <c r="O4" s="1"/>
      <c r="P4" s="1"/>
      <c r="Q4" s="1"/>
      <c r="R4" s="1"/>
    </row>
    <row r="5" spans="1:18">
      <c r="A5" s="1"/>
      <c r="B5" s="1"/>
      <c r="C5" s="1"/>
      <c r="D5" s="1"/>
      <c r="E5" s="1"/>
      <c r="F5" s="1"/>
      <c r="G5" s="1"/>
      <c r="H5" s="1"/>
      <c r="I5" s="1"/>
      <c r="J5" s="1"/>
      <c r="K5" s="1"/>
      <c r="L5" s="1"/>
      <c r="M5" s="1"/>
      <c r="N5" s="1"/>
      <c r="O5" s="1"/>
      <c r="P5" s="1"/>
      <c r="Q5" s="1"/>
      <c r="R5" s="1"/>
    </row>
    <row r="6" spans="1:18">
      <c r="A6" s="1"/>
      <c r="B6" s="1"/>
      <c r="C6" s="1"/>
      <c r="D6" s="1"/>
      <c r="E6" s="1"/>
      <c r="F6" s="1"/>
      <c r="G6" s="1"/>
      <c r="H6" s="1"/>
      <c r="I6" s="1"/>
      <c r="J6" s="1"/>
      <c r="K6" s="1"/>
      <c r="L6" s="1"/>
      <c r="M6" s="1"/>
      <c r="N6" s="1"/>
      <c r="O6" s="1"/>
      <c r="P6" s="1"/>
      <c r="Q6" s="1"/>
      <c r="R6" s="1"/>
    </row>
    <row r="7" spans="1:18">
      <c r="A7" s="1"/>
      <c r="B7" s="1"/>
      <c r="C7" s="1"/>
      <c r="D7" s="1"/>
      <c r="E7" s="1"/>
      <c r="F7" s="1"/>
      <c r="G7" s="1"/>
      <c r="H7" s="1"/>
      <c r="I7" s="1"/>
      <c r="J7" s="1"/>
      <c r="K7" s="1"/>
      <c r="L7" s="1"/>
      <c r="M7" s="1"/>
      <c r="N7" s="1"/>
      <c r="O7" s="1"/>
      <c r="P7" s="1"/>
      <c r="Q7" s="1"/>
      <c r="R7" s="1"/>
    </row>
    <row r="8" spans="1:18">
      <c r="A8" s="1"/>
      <c r="B8" s="1"/>
      <c r="C8" s="1"/>
      <c r="D8" s="1"/>
      <c r="E8" s="1"/>
      <c r="F8" s="1"/>
      <c r="G8" s="1"/>
      <c r="H8" s="1"/>
      <c r="I8" s="1"/>
      <c r="J8" s="1"/>
      <c r="K8" s="1"/>
      <c r="L8" s="1"/>
      <c r="M8" s="1"/>
      <c r="N8" s="1"/>
      <c r="O8" s="1"/>
      <c r="P8" s="1"/>
      <c r="Q8" s="1"/>
      <c r="R8" s="1"/>
    </row>
    <row r="9" spans="1:18">
      <c r="A9" s="1"/>
      <c r="B9" s="1"/>
      <c r="C9" s="1"/>
      <c r="D9" s="1"/>
      <c r="E9" s="1"/>
      <c r="F9" s="1"/>
      <c r="G9" s="1"/>
      <c r="H9" s="1"/>
      <c r="I9" s="1"/>
      <c r="J9" s="1"/>
      <c r="K9" s="1"/>
      <c r="L9" s="1"/>
      <c r="M9" s="1"/>
      <c r="N9" s="1"/>
      <c r="O9" s="1"/>
      <c r="P9" s="1"/>
      <c r="Q9" s="1"/>
      <c r="R9" s="1"/>
    </row>
    <row r="10" spans="1:18">
      <c r="A10" s="1"/>
      <c r="B10" s="1"/>
      <c r="C10" s="1"/>
      <c r="D10" s="1"/>
      <c r="E10" s="1"/>
      <c r="F10" s="1"/>
      <c r="G10" s="1"/>
      <c r="H10" s="1"/>
      <c r="I10" s="1"/>
      <c r="J10" s="1"/>
      <c r="K10" s="1"/>
      <c r="L10" s="1"/>
      <c r="M10" s="1"/>
      <c r="N10" s="1"/>
      <c r="O10" s="1"/>
      <c r="P10" s="1"/>
      <c r="Q10" s="1"/>
      <c r="R10" s="1"/>
    </row>
    <row r="11" spans="1:18">
      <c r="A11" s="1"/>
      <c r="B11" s="1"/>
      <c r="C11" s="1"/>
      <c r="D11" s="1"/>
      <c r="E11" s="1"/>
      <c r="F11" s="1"/>
      <c r="G11" s="1"/>
      <c r="H11" s="1"/>
      <c r="I11" s="1"/>
      <c r="J11" s="1"/>
      <c r="K11" s="1"/>
      <c r="L11" s="1"/>
      <c r="M11" s="1"/>
      <c r="N11" s="1"/>
      <c r="O11" s="1"/>
      <c r="P11" s="1"/>
      <c r="Q11" s="1"/>
      <c r="R11" s="1"/>
    </row>
    <row r="12" spans="1:18">
      <c r="A12" s="1"/>
      <c r="B12" s="1"/>
      <c r="C12" s="1"/>
      <c r="D12" s="1"/>
      <c r="E12" s="1"/>
      <c r="F12" s="1"/>
      <c r="G12" s="1"/>
      <c r="H12" s="1"/>
      <c r="I12" s="1"/>
      <c r="J12" s="1"/>
      <c r="K12" s="1"/>
      <c r="L12" s="1"/>
      <c r="M12" s="1"/>
      <c r="N12" s="1"/>
      <c r="O12" s="1"/>
      <c r="P12" s="1"/>
      <c r="Q12" s="1"/>
      <c r="R12" s="1"/>
    </row>
    <row r="13" spans="1:18">
      <c r="A13" s="1"/>
      <c r="B13" s="1"/>
      <c r="C13" s="1"/>
      <c r="D13" s="1"/>
      <c r="E13" s="1"/>
      <c r="F13" s="1"/>
      <c r="G13" s="1"/>
      <c r="H13" s="1"/>
      <c r="I13" s="1"/>
      <c r="J13" s="1"/>
      <c r="K13" s="1"/>
      <c r="L13" s="1"/>
      <c r="M13" s="1"/>
      <c r="N13" s="1"/>
      <c r="O13" s="1"/>
      <c r="P13" s="1"/>
      <c r="Q13" s="1"/>
      <c r="R13" s="1"/>
    </row>
    <row r="14" spans="1:18">
      <c r="A14" s="1"/>
      <c r="B14" s="1"/>
      <c r="C14" s="1"/>
      <c r="D14" s="1"/>
      <c r="E14" s="1"/>
      <c r="F14" s="1"/>
      <c r="G14" s="1"/>
      <c r="H14" s="1"/>
      <c r="I14" s="1"/>
      <c r="J14" s="1"/>
      <c r="K14" s="1"/>
      <c r="L14" s="1"/>
      <c r="M14" s="1"/>
      <c r="N14" s="1"/>
      <c r="O14" s="1"/>
      <c r="P14" s="1"/>
      <c r="Q14" s="1"/>
      <c r="R14" s="1"/>
    </row>
    <row r="15" spans="1:18">
      <c r="A15" s="1"/>
      <c r="B15" s="1"/>
      <c r="C15" s="1"/>
      <c r="D15" s="1"/>
      <c r="E15" s="1"/>
      <c r="F15" s="1"/>
      <c r="G15" s="1"/>
      <c r="H15" s="1"/>
      <c r="I15" s="1"/>
      <c r="J15" s="1"/>
      <c r="K15" s="1"/>
      <c r="L15" s="1"/>
      <c r="M15" s="1"/>
      <c r="N15" s="1"/>
      <c r="O15" s="1"/>
      <c r="P15" s="1"/>
      <c r="Q15" s="1"/>
      <c r="R15" s="1"/>
    </row>
    <row r="16" spans="1:18">
      <c r="A16" s="1"/>
      <c r="B16" s="1"/>
      <c r="C16" s="1"/>
      <c r="D16" s="1"/>
      <c r="E16" s="1"/>
      <c r="F16" s="1"/>
      <c r="G16" s="1"/>
      <c r="H16" s="1"/>
      <c r="I16" s="1"/>
      <c r="J16" s="1"/>
      <c r="K16" s="1"/>
      <c r="L16" s="1"/>
      <c r="M16" s="1"/>
      <c r="N16" s="1"/>
      <c r="O16" s="1"/>
      <c r="P16" s="1"/>
      <c r="Q16" s="1"/>
      <c r="R16" s="1"/>
    </row>
    <row r="17" spans="1:18">
      <c r="A17" s="1"/>
      <c r="B17" s="1"/>
      <c r="C17" s="1"/>
      <c r="D17" s="1"/>
      <c r="E17" s="1"/>
      <c r="F17" s="1"/>
      <c r="G17" s="1"/>
      <c r="H17" s="1"/>
      <c r="I17" s="1"/>
      <c r="J17" s="1"/>
      <c r="K17" s="1"/>
      <c r="L17" s="1"/>
      <c r="M17" s="1"/>
      <c r="N17" s="1"/>
      <c r="O17" s="1"/>
      <c r="P17" s="1"/>
      <c r="Q17" s="1"/>
      <c r="R17" s="1"/>
    </row>
    <row r="18" spans="1:18">
      <c r="A18" s="1"/>
      <c r="B18" s="1"/>
      <c r="C18" s="1"/>
      <c r="D18" s="1"/>
      <c r="E18" s="1"/>
      <c r="F18" s="1"/>
      <c r="G18" s="1"/>
      <c r="H18" s="1"/>
      <c r="I18" s="1"/>
      <c r="J18" s="1"/>
      <c r="K18" s="1"/>
      <c r="L18" s="1"/>
      <c r="M18" s="1"/>
      <c r="N18" s="1"/>
      <c r="O18" s="1"/>
      <c r="P18" s="1"/>
      <c r="Q18" s="1"/>
      <c r="R18" s="1"/>
    </row>
    <row r="19" spans="1:18">
      <c r="A19" s="1"/>
      <c r="B19" s="1"/>
      <c r="C19" s="1"/>
      <c r="D19" s="1"/>
      <c r="E19" s="1"/>
      <c r="F19" s="1"/>
      <c r="G19" s="1"/>
      <c r="H19" s="1"/>
      <c r="I19" s="1"/>
      <c r="J19" s="1"/>
      <c r="K19" s="1"/>
      <c r="L19" s="1"/>
      <c r="M19" s="1"/>
      <c r="N19" s="1"/>
      <c r="O19" s="1"/>
      <c r="P19" s="1"/>
      <c r="Q19" s="1"/>
      <c r="R19" s="1"/>
    </row>
    <row r="20" spans="1:18">
      <c r="A20" s="1"/>
      <c r="B20" s="1"/>
      <c r="C20" s="1"/>
      <c r="D20" s="1"/>
      <c r="E20" s="1"/>
      <c r="F20" s="1"/>
      <c r="G20" s="1"/>
      <c r="H20" s="1"/>
      <c r="I20" s="1"/>
      <c r="J20" s="1"/>
      <c r="K20" s="1"/>
      <c r="L20" s="1"/>
      <c r="M20" s="1"/>
      <c r="N20" s="1"/>
      <c r="O20" s="1"/>
      <c r="P20" s="1"/>
      <c r="Q20" s="1"/>
      <c r="R20" s="1"/>
    </row>
    <row r="21" spans="1:18">
      <c r="A21" s="1"/>
      <c r="B21" s="1"/>
      <c r="C21" s="1"/>
      <c r="D21" s="1"/>
      <c r="E21" s="1"/>
      <c r="F21" s="1"/>
      <c r="G21" s="1"/>
      <c r="H21" s="1"/>
      <c r="I21" s="1"/>
      <c r="J21" s="1"/>
      <c r="K21" s="1"/>
      <c r="L21" s="1"/>
      <c r="M21" s="1"/>
      <c r="N21" s="1"/>
      <c r="O21" s="1"/>
      <c r="P21" s="1"/>
      <c r="Q21" s="1"/>
      <c r="R21" s="1"/>
    </row>
    <row r="22" spans="1:18">
      <c r="A22" s="1"/>
      <c r="B22" s="1"/>
      <c r="C22" s="1"/>
      <c r="D22" s="1"/>
      <c r="E22" s="1"/>
      <c r="F22" s="1"/>
      <c r="G22" s="1"/>
      <c r="H22" s="1"/>
      <c r="I22" s="1"/>
      <c r="J22" s="1"/>
      <c r="K22" s="1"/>
      <c r="L22" s="1"/>
      <c r="M22" s="1"/>
      <c r="N22" s="1"/>
      <c r="O22" s="1"/>
      <c r="P22" s="1"/>
      <c r="Q22" s="1"/>
      <c r="R22" s="1"/>
    </row>
    <row r="23" spans="1:18">
      <c r="A23" s="1"/>
      <c r="B23" s="1"/>
      <c r="C23" s="1"/>
      <c r="D23" s="1"/>
      <c r="E23" s="1"/>
      <c r="F23" s="1"/>
      <c r="G23" s="1"/>
      <c r="H23" s="1"/>
      <c r="I23" s="1"/>
      <c r="J23" s="1"/>
      <c r="K23" s="1"/>
      <c r="L23" s="1"/>
      <c r="M23" s="1"/>
      <c r="N23" s="1"/>
      <c r="O23" s="1"/>
      <c r="P23" s="1"/>
      <c r="Q23" s="1"/>
      <c r="R23" s="1"/>
    </row>
    <row r="24" spans="1:18">
      <c r="A24" s="1"/>
      <c r="B24" s="1"/>
      <c r="C24" s="1"/>
      <c r="D24" s="1"/>
      <c r="E24" s="1"/>
      <c r="F24" s="1"/>
      <c r="G24" s="1"/>
      <c r="H24" s="1"/>
      <c r="I24" s="1"/>
      <c r="J24" s="1"/>
      <c r="K24" s="1"/>
      <c r="L24" s="1"/>
      <c r="M24" s="1"/>
      <c r="N24" s="1"/>
      <c r="O24" s="1"/>
      <c r="P24" s="1"/>
      <c r="Q24" s="1"/>
      <c r="R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3" spans="1:18">
      <c r="A53" s="1"/>
      <c r="B53" s="1"/>
      <c r="C53" s="1"/>
      <c r="D53" s="1"/>
      <c r="E53" s="1"/>
      <c r="F53" s="1"/>
      <c r="G53" s="1"/>
      <c r="H53" s="1"/>
      <c r="I53" s="1"/>
      <c r="J53" s="1"/>
      <c r="K53" s="1"/>
      <c r="L53" s="1"/>
      <c r="M53" s="1"/>
      <c r="N53" s="1"/>
      <c r="O53" s="1"/>
      <c r="P53" s="1"/>
      <c r="Q53" s="1"/>
      <c r="R53" s="1"/>
    </row>
    <row r="54" spans="1:18">
      <c r="A54" s="1"/>
      <c r="B54" s="1"/>
      <c r="C54" s="1"/>
      <c r="D54" s="1"/>
      <c r="E54" s="1"/>
      <c r="F54" s="1"/>
      <c r="G54" s="1"/>
      <c r="H54" s="1"/>
      <c r="I54" s="1"/>
      <c r="J54" s="1"/>
      <c r="K54" s="1"/>
      <c r="L54" s="1"/>
      <c r="M54" s="1"/>
      <c r="N54" s="1"/>
      <c r="O54" s="1"/>
      <c r="P54" s="1"/>
      <c r="Q54" s="1"/>
      <c r="R54" s="1"/>
    </row>
    <row r="55" spans="1:18">
      <c r="A55" s="1"/>
      <c r="B55" s="1"/>
      <c r="C55" s="1"/>
      <c r="D55" s="1"/>
      <c r="E55" s="1"/>
      <c r="F55" s="1"/>
      <c r="G55" s="1"/>
      <c r="H55" s="1"/>
      <c r="I55" s="1"/>
      <c r="J55" s="1"/>
      <c r="K55" s="1"/>
      <c r="L55" s="1"/>
      <c r="M55" s="1"/>
      <c r="N55" s="1"/>
      <c r="O55" s="1"/>
      <c r="P55" s="1"/>
      <c r="Q55" s="1"/>
      <c r="R55" s="1"/>
    </row>
    <row r="56" spans="1:18">
      <c r="A56" s="1"/>
      <c r="B56" s="1"/>
      <c r="C56" s="1"/>
      <c r="D56" s="1"/>
      <c r="E56" s="1"/>
      <c r="F56" s="1"/>
      <c r="G56" s="1"/>
      <c r="H56" s="1"/>
      <c r="I56" s="1"/>
      <c r="J56" s="1"/>
      <c r="K56" s="1"/>
      <c r="L56" s="1"/>
      <c r="M56" s="1"/>
      <c r="N56" s="1"/>
      <c r="O56" s="1"/>
      <c r="P56" s="1"/>
      <c r="Q56" s="1"/>
      <c r="R56" s="1"/>
    </row>
    <row r="57" spans="1:18">
      <c r="A57" s="1"/>
      <c r="B57" s="1"/>
      <c r="C57" s="1"/>
      <c r="D57" s="1"/>
      <c r="E57" s="1"/>
      <c r="F57" s="1"/>
      <c r="G57" s="1"/>
      <c r="H57" s="1"/>
      <c r="I57" s="1"/>
      <c r="J57" s="1"/>
      <c r="K57" s="1"/>
      <c r="L57" s="1"/>
      <c r="M57" s="1"/>
      <c r="N57" s="1"/>
      <c r="O57" s="1"/>
      <c r="P57" s="1"/>
      <c r="Q57" s="1"/>
      <c r="R57" s="1"/>
    </row>
    <row r="58" spans="1:18">
      <c r="A58" s="1"/>
      <c r="B58" s="1"/>
      <c r="C58" s="1"/>
      <c r="D58" s="1"/>
      <c r="E58" s="1"/>
      <c r="F58" s="1"/>
      <c r="G58" s="1"/>
      <c r="H58" s="1"/>
      <c r="I58" s="1"/>
      <c r="J58" s="1"/>
      <c r="K58" s="1"/>
      <c r="L58" s="1"/>
      <c r="M58" s="1"/>
      <c r="N58" s="1"/>
      <c r="O58" s="1"/>
      <c r="P58" s="1"/>
      <c r="Q58" s="1"/>
      <c r="R58" s="1"/>
    </row>
    <row r="59" spans="1:18">
      <c r="A59" s="1"/>
      <c r="B59" s="1"/>
      <c r="C59" s="1"/>
      <c r="D59" s="1"/>
      <c r="E59" s="1"/>
      <c r="F59" s="1"/>
      <c r="G59" s="1"/>
      <c r="H59" s="1"/>
      <c r="I59" s="1"/>
      <c r="J59" s="1"/>
      <c r="K59" s="1"/>
      <c r="L59" s="1"/>
      <c r="M59" s="1"/>
      <c r="N59" s="1"/>
      <c r="O59" s="1"/>
      <c r="P59" s="1"/>
      <c r="Q59" s="1"/>
      <c r="R59" s="1"/>
    </row>
    <row r="60" spans="1:18">
      <c r="A60" s="1"/>
      <c r="B60" s="1"/>
      <c r="C60" s="1"/>
      <c r="D60" s="1"/>
      <c r="E60" s="1"/>
      <c r="F60" s="1"/>
      <c r="G60" s="1"/>
      <c r="H60" s="1"/>
      <c r="I60" s="1"/>
      <c r="J60" s="1"/>
      <c r="K60" s="1"/>
      <c r="L60" s="1"/>
      <c r="M60" s="1"/>
      <c r="N60" s="1"/>
      <c r="O60" s="1"/>
      <c r="P60" s="1"/>
      <c r="Q60" s="1"/>
      <c r="R60" s="1"/>
    </row>
    <row r="61" spans="1:18">
      <c r="A61" s="1"/>
      <c r="B61" s="1"/>
      <c r="C61" s="1"/>
      <c r="D61" s="1"/>
      <c r="E61" s="1"/>
      <c r="F61" s="1"/>
      <c r="G61" s="1"/>
      <c r="H61" s="1"/>
      <c r="I61" s="1"/>
      <c r="J61" s="1"/>
      <c r="K61" s="1"/>
      <c r="L61" s="1"/>
      <c r="M61" s="1"/>
      <c r="N61" s="1"/>
      <c r="O61" s="1"/>
      <c r="P61" s="1"/>
      <c r="Q61" s="1"/>
      <c r="R61" s="1"/>
    </row>
    <row r="62" spans="1:18">
      <c r="A62" s="1"/>
      <c r="B62" s="1"/>
      <c r="C62" s="1"/>
      <c r="D62" s="1"/>
      <c r="E62" s="1"/>
      <c r="F62" s="1"/>
      <c r="G62" s="1"/>
      <c r="H62" s="1"/>
      <c r="I62" s="1"/>
      <c r="J62" s="1"/>
      <c r="K62" s="1"/>
      <c r="L62" s="1"/>
      <c r="M62" s="1"/>
      <c r="N62" s="1"/>
      <c r="O62" s="1"/>
      <c r="P62" s="1"/>
      <c r="Q62" s="1"/>
      <c r="R62" s="1"/>
    </row>
    <row r="63" spans="1:18">
      <c r="A63" s="1"/>
      <c r="B63" s="1"/>
      <c r="C63" s="1"/>
      <c r="D63" s="1"/>
      <c r="E63" s="1"/>
      <c r="F63" s="1"/>
      <c r="G63" s="1"/>
      <c r="H63" s="1"/>
      <c r="I63" s="1"/>
      <c r="J63" s="1"/>
      <c r="K63" s="1"/>
      <c r="L63" s="1"/>
      <c r="M63" s="1"/>
      <c r="N63" s="1"/>
      <c r="O63" s="1"/>
      <c r="P63" s="1"/>
      <c r="Q63" s="1"/>
      <c r="R63" s="1"/>
    </row>
    <row r="64" spans="1:18">
      <c r="A64" s="1"/>
      <c r="B64" s="1"/>
      <c r="C64" s="1"/>
      <c r="D64" s="1"/>
      <c r="E64" s="1"/>
      <c r="F64" s="1"/>
      <c r="G64" s="1"/>
      <c r="H64" s="1"/>
      <c r="I64" s="1"/>
      <c r="J64" s="1"/>
      <c r="K64" s="1"/>
      <c r="L64" s="1"/>
      <c r="M64" s="1"/>
      <c r="N64" s="1"/>
      <c r="O64" s="1"/>
      <c r="P64" s="1"/>
      <c r="Q64" s="1"/>
      <c r="R64" s="1"/>
    </row>
    <row r="65" spans="1:18">
      <c r="A65" s="1"/>
      <c r="B65" s="1"/>
      <c r="C65" s="1"/>
      <c r="D65" s="1"/>
      <c r="E65" s="1"/>
      <c r="F65" s="1"/>
      <c r="G65" s="1"/>
      <c r="H65" s="1"/>
      <c r="I65" s="1"/>
      <c r="J65" s="1"/>
      <c r="K65" s="1"/>
      <c r="L65" s="1"/>
      <c r="M65" s="1"/>
      <c r="N65" s="1"/>
      <c r="O65" s="1"/>
      <c r="P65" s="1"/>
      <c r="Q65" s="1"/>
      <c r="R65" s="1"/>
    </row>
    <row r="66" spans="1:18">
      <c r="A66" s="1"/>
      <c r="B66" s="1"/>
      <c r="C66" s="1"/>
      <c r="D66" s="1"/>
      <c r="E66" s="1"/>
      <c r="F66" s="1"/>
      <c r="G66" s="1"/>
      <c r="H66" s="1"/>
      <c r="I66" s="1"/>
      <c r="J66" s="1"/>
      <c r="K66" s="1"/>
      <c r="L66" s="1"/>
      <c r="M66" s="1"/>
      <c r="N66" s="1"/>
      <c r="O66" s="1"/>
      <c r="P66" s="1"/>
      <c r="Q66" s="1"/>
      <c r="R66" s="1"/>
    </row>
    <row r="67" spans="1:18">
      <c r="A67" s="1"/>
      <c r="B67" s="1"/>
      <c r="C67" s="1"/>
      <c r="D67" s="1"/>
      <c r="E67" s="1"/>
      <c r="F67" s="1"/>
      <c r="G67" s="1"/>
      <c r="H67" s="1"/>
      <c r="I67" s="1"/>
      <c r="J67" s="1"/>
      <c r="K67" s="1"/>
      <c r="L67" s="1"/>
      <c r="M67" s="1"/>
      <c r="N67" s="1"/>
      <c r="O67" s="1"/>
      <c r="P67" s="1"/>
      <c r="Q67" s="1"/>
      <c r="R67" s="1"/>
    </row>
    <row r="68" spans="1:18">
      <c r="A68" s="1"/>
      <c r="B68" s="1"/>
      <c r="C68" s="1"/>
      <c r="D68" s="1"/>
      <c r="E68" s="1"/>
      <c r="F68" s="1"/>
      <c r="G68" s="1"/>
      <c r="H68" s="1"/>
      <c r="I68" s="1"/>
      <c r="J68" s="1"/>
      <c r="K68" s="1"/>
      <c r="L68" s="1"/>
      <c r="M68" s="1"/>
      <c r="N68" s="1"/>
      <c r="O68" s="1"/>
      <c r="P68" s="1"/>
      <c r="Q68" s="1"/>
      <c r="R68" s="1"/>
    </row>
    <row r="69" spans="1:18">
      <c r="A69" s="1"/>
      <c r="B69" s="1"/>
      <c r="C69" s="1"/>
      <c r="D69" s="1"/>
      <c r="E69" s="1"/>
      <c r="F69" s="1"/>
      <c r="G69" s="1"/>
      <c r="H69" s="1"/>
      <c r="I69" s="1"/>
      <c r="J69" s="1"/>
      <c r="K69" s="1"/>
      <c r="L69" s="1"/>
      <c r="M69" s="1"/>
      <c r="N69" s="1"/>
      <c r="O69" s="1"/>
      <c r="P69" s="1"/>
      <c r="Q69" s="1"/>
      <c r="R69" s="1"/>
    </row>
    <row r="70" spans="1:18">
      <c r="A70" s="1"/>
      <c r="B70" s="1"/>
      <c r="C70" s="1"/>
      <c r="D70" s="1"/>
      <c r="E70" s="1"/>
      <c r="F70" s="1"/>
      <c r="G70" s="1"/>
      <c r="H70" s="1"/>
      <c r="I70" s="1"/>
      <c r="J70" s="1"/>
      <c r="K70" s="1"/>
      <c r="L70" s="1"/>
      <c r="M70" s="1"/>
      <c r="N70" s="1"/>
      <c r="O70" s="1"/>
      <c r="P70" s="1"/>
      <c r="Q70" s="1"/>
      <c r="R70" s="1"/>
    </row>
    <row r="71" spans="1:18">
      <c r="A71" s="1"/>
      <c r="B71" s="1"/>
      <c r="C71" s="1"/>
      <c r="D71" s="1"/>
      <c r="E71" s="1"/>
      <c r="F71" s="1"/>
      <c r="G71" s="1"/>
      <c r="H71" s="1"/>
      <c r="I71" s="1"/>
      <c r="J71" s="1"/>
      <c r="K71" s="1"/>
      <c r="L71" s="1"/>
      <c r="M71" s="1"/>
      <c r="N71" s="1"/>
      <c r="O71" s="1"/>
      <c r="P71" s="1"/>
      <c r="Q71" s="1"/>
      <c r="R71" s="1"/>
    </row>
    <row r="72" spans="1:18">
      <c r="A72" s="1"/>
      <c r="B72" s="1"/>
      <c r="C72" s="1"/>
      <c r="D72" s="1"/>
      <c r="E72" s="1"/>
      <c r="F72" s="1"/>
      <c r="G72" s="1"/>
      <c r="H72" s="1"/>
      <c r="I72" s="1"/>
      <c r="J72" s="1"/>
      <c r="K72" s="1"/>
      <c r="L72" s="1"/>
      <c r="M72" s="1"/>
      <c r="N72" s="1"/>
      <c r="O72" s="1"/>
      <c r="P72" s="1"/>
      <c r="Q72" s="1"/>
      <c r="R72" s="1"/>
    </row>
    <row r="73" spans="1:18">
      <c r="A73" s="1"/>
      <c r="B73" s="1"/>
      <c r="C73" s="1"/>
      <c r="D73" s="1"/>
      <c r="E73" s="1"/>
      <c r="F73" s="1"/>
      <c r="G73" s="1"/>
      <c r="H73" s="1"/>
      <c r="I73" s="1"/>
      <c r="J73" s="1"/>
      <c r="K73" s="1"/>
      <c r="L73" s="1"/>
      <c r="M73" s="1"/>
      <c r="N73" s="1"/>
      <c r="O73" s="1"/>
      <c r="P73" s="1"/>
      <c r="Q73" s="1"/>
      <c r="R73" s="1"/>
    </row>
    <row r="74" spans="1:18">
      <c r="A74" s="1"/>
      <c r="B74" s="1"/>
      <c r="C74" s="1"/>
      <c r="D74" s="1"/>
      <c r="E74" s="1"/>
      <c r="F74" s="1"/>
      <c r="G74" s="1"/>
      <c r="H74" s="1"/>
      <c r="I74" s="1"/>
      <c r="J74" s="1"/>
      <c r="K74" s="1"/>
      <c r="L74" s="1"/>
      <c r="M74" s="1"/>
      <c r="N74" s="1"/>
      <c r="O74" s="1"/>
      <c r="P74" s="1"/>
      <c r="Q74" s="1"/>
      <c r="R74" s="1"/>
    </row>
    <row r="75" spans="1:18">
      <c r="A75" s="1"/>
      <c r="B75" s="1"/>
      <c r="C75" s="1"/>
      <c r="D75" s="1"/>
      <c r="E75" s="1"/>
      <c r="F75" s="1"/>
      <c r="G75" s="1"/>
      <c r="H75" s="1"/>
      <c r="I75" s="1"/>
      <c r="J75" s="1"/>
      <c r="K75" s="1"/>
      <c r="L75" s="1"/>
      <c r="M75" s="1"/>
      <c r="N75" s="1"/>
      <c r="O75" s="1"/>
      <c r="P75" s="1"/>
      <c r="Q75" s="1"/>
      <c r="R75" s="1"/>
    </row>
    <row r="76" spans="1:18">
      <c r="A76" s="1"/>
      <c r="B76" s="1"/>
      <c r="C76" s="1"/>
      <c r="D76" s="1"/>
      <c r="E76" s="1"/>
      <c r="F76" s="1"/>
      <c r="G76" s="1"/>
      <c r="H76" s="1"/>
      <c r="I76" s="1"/>
      <c r="J76" s="1"/>
      <c r="K76" s="1"/>
      <c r="L76" s="1"/>
      <c r="M76" s="1"/>
      <c r="N76" s="1"/>
      <c r="O76" s="1"/>
      <c r="P76" s="1"/>
      <c r="Q76" s="1"/>
      <c r="R76" s="1"/>
    </row>
    <row r="77" spans="1:18">
      <c r="A77" s="1"/>
      <c r="B77" s="1"/>
      <c r="C77" s="1"/>
      <c r="D77" s="1"/>
      <c r="E77" s="1"/>
      <c r="F77" s="1"/>
      <c r="G77" s="1"/>
      <c r="H77" s="1"/>
      <c r="I77" s="1"/>
      <c r="J77" s="1"/>
      <c r="K77" s="1"/>
      <c r="L77" s="1"/>
      <c r="M77" s="1"/>
      <c r="N77" s="1"/>
      <c r="O77" s="1"/>
      <c r="P77" s="1"/>
      <c r="Q77" s="1"/>
      <c r="R77" s="1"/>
    </row>
    <row r="78" spans="1:18">
      <c r="A78" s="1"/>
      <c r="B78" s="1"/>
      <c r="C78" s="1"/>
      <c r="D78" s="1"/>
      <c r="E78" s="1"/>
      <c r="F78" s="1"/>
      <c r="G78" s="1"/>
      <c r="H78" s="1"/>
      <c r="I78" s="1"/>
      <c r="J78" s="1"/>
      <c r="K78" s="1"/>
      <c r="L78" s="1"/>
      <c r="M78" s="1"/>
      <c r="N78" s="1"/>
      <c r="O78" s="1"/>
      <c r="P78" s="1"/>
      <c r="Q78" s="1"/>
      <c r="R78" s="1"/>
    </row>
    <row r="79" spans="1:18">
      <c r="A79" s="1"/>
      <c r="B79" s="1"/>
      <c r="C79" s="1"/>
      <c r="D79" s="1"/>
      <c r="E79" s="1"/>
      <c r="F79" s="1"/>
      <c r="G79" s="1"/>
      <c r="H79" s="1"/>
      <c r="I79" s="1"/>
      <c r="J79" s="1"/>
      <c r="K79" s="1"/>
      <c r="L79" s="1"/>
      <c r="M79" s="1"/>
      <c r="N79" s="1"/>
      <c r="O79" s="1"/>
      <c r="P79" s="1"/>
      <c r="Q79" s="1"/>
      <c r="R79" s="1"/>
    </row>
    <row r="80" spans="1:18">
      <c r="A80" s="1"/>
      <c r="B80" s="1"/>
      <c r="C80" s="1"/>
      <c r="D80" s="1"/>
      <c r="E80" s="1"/>
      <c r="F80" s="1"/>
      <c r="G80" s="1"/>
      <c r="H80" s="1"/>
      <c r="I80" s="1"/>
      <c r="J80" s="1"/>
      <c r="K80" s="1"/>
      <c r="L80" s="1"/>
      <c r="M80" s="1"/>
      <c r="N80" s="1"/>
      <c r="O80" s="1"/>
      <c r="P80" s="1"/>
      <c r="Q80" s="1"/>
      <c r="R80" s="1"/>
    </row>
    <row r="81" spans="1:18">
      <c r="A81" s="1"/>
      <c r="B81" s="1"/>
      <c r="C81" s="1"/>
      <c r="D81" s="1"/>
      <c r="E81" s="1"/>
      <c r="F81" s="1"/>
      <c r="G81" s="1"/>
      <c r="H81" s="1"/>
      <c r="I81" s="1"/>
      <c r="J81" s="1"/>
      <c r="K81" s="1"/>
      <c r="L81" s="1"/>
      <c r="M81" s="1"/>
      <c r="N81" s="1"/>
      <c r="O81" s="1"/>
      <c r="P81" s="1"/>
      <c r="Q81" s="1"/>
      <c r="R81" s="1"/>
    </row>
    <row r="82" spans="1:18">
      <c r="A82" s="1"/>
      <c r="B82" s="1"/>
      <c r="C82" s="1"/>
      <c r="D82" s="1"/>
      <c r="E82" s="1"/>
      <c r="F82" s="1"/>
      <c r="G82" s="1"/>
      <c r="H82" s="1"/>
      <c r="I82" s="1"/>
      <c r="J82" s="1"/>
      <c r="K82" s="1"/>
      <c r="L82" s="1"/>
      <c r="M82" s="1"/>
      <c r="N82" s="1"/>
      <c r="O82" s="1"/>
      <c r="P82" s="1"/>
      <c r="Q82" s="1"/>
      <c r="R82" s="1"/>
    </row>
    <row r="83" spans="1:18">
      <c r="A83" s="1"/>
      <c r="B83" s="1"/>
      <c r="C83" s="1"/>
      <c r="D83" s="1"/>
      <c r="E83" s="1"/>
      <c r="F83" s="1"/>
      <c r="G83" s="1"/>
      <c r="H83" s="1"/>
      <c r="I83" s="1"/>
      <c r="J83" s="1"/>
      <c r="K83" s="1"/>
      <c r="L83" s="1"/>
      <c r="M83" s="1"/>
      <c r="N83" s="1"/>
      <c r="O83" s="1"/>
      <c r="P83" s="1"/>
      <c r="Q83" s="1"/>
      <c r="R83" s="1"/>
    </row>
    <row r="84" spans="1:18">
      <c r="A84" s="1"/>
      <c r="B84" s="1"/>
      <c r="C84" s="1"/>
      <c r="D84" s="1"/>
      <c r="E84" s="1"/>
      <c r="F84" s="1"/>
      <c r="G84" s="1"/>
      <c r="H84" s="1"/>
      <c r="I84" s="1"/>
      <c r="J84" s="1"/>
      <c r="K84" s="1"/>
      <c r="L84" s="1"/>
      <c r="M84" s="1"/>
      <c r="N84" s="1"/>
      <c r="O84" s="1"/>
      <c r="P84" s="1"/>
      <c r="Q84" s="1"/>
      <c r="R84" s="1"/>
    </row>
    <row r="85" spans="1:18">
      <c r="A85" s="1"/>
      <c r="B85" s="1"/>
      <c r="C85" s="1"/>
      <c r="D85" s="1"/>
      <c r="E85" s="1"/>
      <c r="F85" s="1"/>
      <c r="G85" s="1"/>
      <c r="H85" s="1"/>
      <c r="I85" s="1"/>
      <c r="J85" s="1"/>
      <c r="K85" s="1"/>
      <c r="L85" s="1"/>
      <c r="M85" s="1"/>
      <c r="N85" s="1"/>
      <c r="O85" s="1"/>
      <c r="P85" s="1"/>
      <c r="Q85" s="1"/>
      <c r="R85" s="1"/>
    </row>
    <row r="86" spans="1:18">
      <c r="A86" s="1"/>
      <c r="B86" s="1"/>
      <c r="C86" s="1"/>
      <c r="D86" s="1"/>
      <c r="E86" s="1"/>
      <c r="F86" s="1"/>
      <c r="G86" s="1"/>
      <c r="H86" s="1"/>
      <c r="I86" s="1"/>
      <c r="J86" s="1"/>
      <c r="K86" s="1"/>
      <c r="L86" s="1"/>
      <c r="M86" s="1"/>
      <c r="N86" s="1"/>
      <c r="O86" s="1"/>
      <c r="P86" s="1"/>
      <c r="Q86" s="1"/>
      <c r="R86" s="1"/>
    </row>
    <row r="87" spans="1:18">
      <c r="A87" s="1"/>
      <c r="B87" s="1"/>
      <c r="C87" s="1"/>
      <c r="D87" s="1"/>
      <c r="E87" s="1"/>
      <c r="F87" s="1"/>
      <c r="G87" s="1"/>
      <c r="H87" s="1"/>
      <c r="I87" s="1"/>
      <c r="J87" s="1"/>
      <c r="K87" s="1"/>
      <c r="L87" s="1"/>
      <c r="M87" s="1"/>
      <c r="N87" s="1"/>
      <c r="O87" s="1"/>
      <c r="P87" s="1"/>
      <c r="Q87" s="1"/>
      <c r="R87" s="1"/>
    </row>
    <row r="88" spans="1:18">
      <c r="A88" s="1"/>
      <c r="B88" s="1"/>
      <c r="C88" s="1"/>
      <c r="D88" s="1"/>
      <c r="E88" s="1"/>
      <c r="F88" s="1"/>
      <c r="G88" s="1"/>
      <c r="H88" s="1"/>
      <c r="I88" s="1"/>
      <c r="J88" s="1"/>
      <c r="K88" s="1"/>
      <c r="L88" s="1"/>
      <c r="M88" s="1"/>
      <c r="N88" s="1"/>
      <c r="O88" s="1"/>
      <c r="P88" s="1"/>
      <c r="Q88" s="1"/>
      <c r="R88" s="1"/>
    </row>
    <row r="89" spans="1:18">
      <c r="A89" s="1"/>
      <c r="B89" s="1"/>
      <c r="C89" s="1"/>
      <c r="D89" s="1"/>
      <c r="E89" s="1"/>
      <c r="F89" s="1"/>
      <c r="G89" s="1"/>
      <c r="H89" s="1"/>
      <c r="I89" s="1"/>
      <c r="J89" s="1"/>
      <c r="K89" s="1"/>
      <c r="L89" s="1"/>
      <c r="M89" s="1"/>
      <c r="N89" s="1"/>
      <c r="O89" s="1"/>
      <c r="P89" s="1"/>
      <c r="Q89" s="1"/>
      <c r="R89" s="1"/>
    </row>
    <row r="90" spans="1:18">
      <c r="A90" s="1"/>
      <c r="B90" s="1"/>
      <c r="C90" s="1"/>
      <c r="D90" s="1"/>
      <c r="E90" s="1"/>
      <c r="F90" s="1"/>
      <c r="G90" s="1"/>
      <c r="H90" s="1"/>
      <c r="I90" s="1"/>
      <c r="J90" s="1"/>
      <c r="K90" s="1"/>
      <c r="L90" s="1"/>
      <c r="M90" s="1"/>
      <c r="N90" s="1"/>
      <c r="O90" s="1"/>
      <c r="P90" s="1"/>
      <c r="Q90" s="1"/>
      <c r="R90" s="1"/>
    </row>
    <row r="91" spans="1:18">
      <c r="A91" s="1"/>
      <c r="B91" s="1"/>
      <c r="C91" s="1"/>
      <c r="D91" s="1"/>
      <c r="E91" s="1"/>
      <c r="F91" s="1"/>
      <c r="G91" s="1"/>
      <c r="H91" s="1"/>
      <c r="I91" s="1"/>
      <c r="J91" s="1"/>
      <c r="K91" s="1"/>
      <c r="L91" s="1"/>
      <c r="M91" s="1"/>
      <c r="N91" s="1"/>
      <c r="O91" s="1"/>
      <c r="P91" s="1"/>
      <c r="Q91" s="1"/>
      <c r="R91" s="1"/>
    </row>
    <row r="92" spans="1:18">
      <c r="A92" s="1"/>
      <c r="B92" s="1"/>
      <c r="C92" s="1"/>
      <c r="D92" s="1"/>
      <c r="E92" s="1"/>
      <c r="F92" s="1"/>
      <c r="G92" s="1"/>
      <c r="H92" s="1"/>
      <c r="I92" s="1"/>
      <c r="J92" s="1"/>
      <c r="K92" s="1"/>
      <c r="L92" s="1"/>
      <c r="M92" s="1"/>
      <c r="N92" s="1"/>
      <c r="O92" s="1"/>
      <c r="P92" s="1"/>
      <c r="Q92" s="1"/>
      <c r="R92" s="1"/>
    </row>
    <row r="93" spans="1:18">
      <c r="A93" s="1"/>
      <c r="B93" s="1"/>
      <c r="C93" s="1"/>
      <c r="D93" s="1"/>
      <c r="E93" s="1"/>
      <c r="F93" s="1"/>
      <c r="G93" s="1"/>
      <c r="H93" s="1"/>
      <c r="I93" s="1"/>
      <c r="J93" s="1"/>
      <c r="K93" s="1"/>
      <c r="L93" s="1"/>
      <c r="M93" s="1"/>
      <c r="N93" s="1"/>
      <c r="O93" s="1"/>
      <c r="P93" s="1"/>
      <c r="Q93" s="1"/>
      <c r="R93" s="1"/>
    </row>
    <row r="94" spans="1:18">
      <c r="A94" s="1"/>
      <c r="B94" s="1"/>
      <c r="C94" s="1"/>
      <c r="D94" s="1"/>
      <c r="E94" s="1"/>
      <c r="F94" s="1"/>
      <c r="G94" s="1"/>
      <c r="H94" s="1"/>
      <c r="I94" s="1"/>
      <c r="J94" s="1"/>
      <c r="K94" s="1"/>
      <c r="L94" s="1"/>
      <c r="M94" s="1"/>
      <c r="N94" s="1"/>
      <c r="O94" s="1"/>
      <c r="P94" s="1"/>
      <c r="Q94" s="1"/>
      <c r="R94" s="1"/>
    </row>
    <row r="95" spans="1:18">
      <c r="A95" s="1"/>
      <c r="B95" s="1"/>
      <c r="C95" s="1"/>
      <c r="D95" s="1"/>
      <c r="E95" s="1"/>
      <c r="F95" s="1"/>
      <c r="G95" s="1"/>
      <c r="H95" s="1"/>
      <c r="I95" s="1"/>
      <c r="J95" s="1"/>
      <c r="K95" s="1"/>
      <c r="L95" s="1"/>
      <c r="M95" s="1"/>
      <c r="N95" s="1"/>
      <c r="O95" s="1"/>
      <c r="P95" s="1"/>
      <c r="Q95" s="1"/>
      <c r="R95" s="1"/>
    </row>
    <row r="96" spans="1:18">
      <c r="A96" s="1"/>
      <c r="B96" s="1"/>
      <c r="C96" s="1"/>
      <c r="D96" s="1"/>
      <c r="E96" s="1"/>
      <c r="F96" s="1"/>
      <c r="G96" s="1"/>
      <c r="H96" s="1"/>
      <c r="I96" s="1"/>
      <c r="J96" s="1"/>
      <c r="K96" s="1"/>
      <c r="L96" s="1"/>
      <c r="M96" s="1"/>
      <c r="N96" s="1"/>
      <c r="O96" s="1"/>
      <c r="P96" s="1"/>
      <c r="Q96" s="1"/>
      <c r="R96" s="1"/>
    </row>
    <row r="97" spans="1:18">
      <c r="A97" s="1"/>
      <c r="B97" s="1"/>
      <c r="C97" s="1"/>
      <c r="D97" s="1"/>
      <c r="E97" s="1"/>
      <c r="F97" s="1"/>
      <c r="G97" s="1"/>
      <c r="H97" s="1"/>
      <c r="I97" s="1"/>
      <c r="J97" s="1"/>
      <c r="K97" s="1"/>
      <c r="L97" s="1"/>
      <c r="M97" s="1"/>
      <c r="N97" s="1"/>
      <c r="O97" s="1"/>
      <c r="P97" s="1"/>
      <c r="Q97" s="1"/>
      <c r="R97" s="1"/>
    </row>
    <row r="98" spans="1:18">
      <c r="A98" s="1"/>
      <c r="B98" s="1"/>
      <c r="C98" s="1"/>
      <c r="D98" s="1"/>
      <c r="E98" s="1"/>
      <c r="F98" s="1"/>
      <c r="G98" s="1"/>
      <c r="H98" s="1"/>
      <c r="I98" s="1"/>
      <c r="J98" s="1"/>
      <c r="K98" s="1"/>
      <c r="L98" s="1"/>
      <c r="M98" s="1"/>
      <c r="N98" s="1"/>
      <c r="O98" s="1"/>
      <c r="P98" s="1"/>
      <c r="Q98" s="1"/>
      <c r="R98" s="1"/>
    </row>
    <row r="99" spans="1:18">
      <c r="A99" s="1"/>
      <c r="B99" s="1"/>
      <c r="C99" s="1"/>
      <c r="D99" s="1"/>
      <c r="E99" s="1"/>
      <c r="F99" s="1"/>
      <c r="G99" s="1"/>
      <c r="H99" s="1"/>
      <c r="I99" s="1"/>
      <c r="J99" s="1"/>
      <c r="K99" s="1"/>
      <c r="L99" s="1"/>
      <c r="M99" s="1"/>
      <c r="N99" s="1"/>
      <c r="O99" s="1"/>
      <c r="P99" s="1"/>
      <c r="Q99" s="1"/>
      <c r="R99" s="1"/>
    </row>
    <row r="100" spans="1:18">
      <c r="A100" s="1"/>
      <c r="B100" s="1"/>
      <c r="C100" s="1"/>
      <c r="D100" s="1"/>
      <c r="E100" s="1"/>
      <c r="F100" s="1"/>
      <c r="G100" s="1"/>
      <c r="H100" s="1"/>
      <c r="I100" s="1"/>
      <c r="J100" s="1"/>
      <c r="K100" s="1"/>
      <c r="L100" s="1"/>
      <c r="M100" s="1"/>
      <c r="N100" s="1"/>
      <c r="O100" s="1"/>
      <c r="P100" s="1"/>
      <c r="Q100" s="1"/>
      <c r="R100" s="1"/>
    </row>
  </sheetData>
  <phoneticPr fontId="2"/>
  <pageMargins left="0.39370078740157483" right="0.39370078740157483" top="0.55118110236220474" bottom="0.15748031496062992" header="0.31496062992125984" footer="0.31496062992125984"/>
  <pageSetup paperSize="9" scale="85" orientation="landscape" horizontalDpi="300" verticalDpi="300" r:id="rId1"/>
  <rowBreaks count="1" manualBreakCount="1">
    <brk id="50"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0108-6149-4919-8823-08BB2A417DD4}">
  <dimension ref="A1:R51"/>
  <sheetViews>
    <sheetView workbookViewId="0">
      <selection activeCell="I29" sqref="I29"/>
    </sheetView>
  </sheetViews>
  <sheetFormatPr defaultRowHeight="13.5"/>
  <cols>
    <col min="1" max="16384" width="9" style="95"/>
  </cols>
  <sheetData>
    <row r="1" spans="1:18">
      <c r="A1" s="1"/>
      <c r="B1" s="1"/>
      <c r="C1" s="1"/>
      <c r="D1" s="1"/>
      <c r="E1" s="1"/>
      <c r="F1" s="1"/>
      <c r="G1" s="1"/>
      <c r="H1" s="1"/>
      <c r="I1" s="1"/>
      <c r="J1" s="1"/>
      <c r="K1" s="1"/>
      <c r="L1" s="1"/>
      <c r="M1" s="1"/>
      <c r="N1" s="1"/>
      <c r="O1" s="1"/>
      <c r="P1" s="1"/>
      <c r="Q1" s="1"/>
      <c r="R1" s="1"/>
    </row>
    <row r="2" spans="1:18">
      <c r="A2" s="1"/>
      <c r="B2" s="1"/>
      <c r="C2" s="1"/>
      <c r="D2" s="1"/>
      <c r="E2" s="1"/>
      <c r="F2" s="1"/>
      <c r="G2" s="1"/>
      <c r="H2" s="1"/>
      <c r="I2" s="1"/>
      <c r="J2" s="1"/>
      <c r="K2" s="1"/>
      <c r="L2" s="1"/>
      <c r="M2" s="1"/>
      <c r="N2" s="1"/>
      <c r="O2" s="1"/>
      <c r="P2" s="1"/>
      <c r="Q2" s="1"/>
      <c r="R2" s="1"/>
    </row>
    <row r="3" spans="1:18">
      <c r="A3" s="1"/>
      <c r="B3" s="1"/>
      <c r="C3" s="1"/>
      <c r="D3" s="1"/>
      <c r="E3" s="1"/>
      <c r="F3" s="1"/>
      <c r="G3" s="1"/>
      <c r="H3" s="1"/>
      <c r="I3" s="1"/>
      <c r="J3" s="1"/>
      <c r="K3" s="1"/>
      <c r="L3" s="1"/>
      <c r="M3" s="1"/>
      <c r="N3" s="1"/>
      <c r="O3" s="1"/>
      <c r="P3" s="1"/>
      <c r="Q3" s="1"/>
      <c r="R3" s="1"/>
    </row>
    <row r="4" spans="1:18">
      <c r="A4" s="1"/>
      <c r="B4" s="1"/>
      <c r="C4" s="1"/>
      <c r="D4" s="1"/>
      <c r="E4" s="1"/>
      <c r="F4" s="1"/>
      <c r="G4" s="1"/>
      <c r="H4" s="1"/>
      <c r="I4" s="1"/>
      <c r="J4" s="1"/>
      <c r="K4" s="1"/>
      <c r="L4" s="1"/>
      <c r="M4" s="1"/>
      <c r="N4" s="1"/>
      <c r="O4" s="1"/>
      <c r="P4" s="1"/>
      <c r="Q4" s="1"/>
      <c r="R4" s="1"/>
    </row>
    <row r="5" spans="1:18">
      <c r="A5" s="1"/>
      <c r="B5" s="1"/>
      <c r="C5" s="1"/>
      <c r="D5" s="1"/>
      <c r="E5" s="1"/>
      <c r="F5" s="1"/>
      <c r="G5" s="1"/>
      <c r="H5" s="1"/>
      <c r="I5" s="1"/>
      <c r="J5" s="1"/>
      <c r="K5" s="1"/>
      <c r="L5" s="1"/>
      <c r="M5" s="1"/>
      <c r="N5" s="1"/>
      <c r="O5" s="1"/>
      <c r="P5" s="1"/>
      <c r="Q5" s="1"/>
      <c r="R5" s="1"/>
    </row>
    <row r="6" spans="1:18">
      <c r="A6" s="1"/>
      <c r="B6" s="1"/>
      <c r="C6" s="1"/>
      <c r="D6" s="1"/>
      <c r="E6" s="1"/>
      <c r="F6" s="1"/>
      <c r="G6" s="1"/>
      <c r="H6" s="1"/>
      <c r="I6" s="1"/>
      <c r="J6" s="1"/>
      <c r="K6" s="1"/>
      <c r="L6" s="1"/>
      <c r="M6" s="1"/>
      <c r="N6" s="1"/>
      <c r="O6" s="1"/>
      <c r="P6" s="1"/>
      <c r="Q6" s="1"/>
      <c r="R6" s="1"/>
    </row>
    <row r="7" spans="1:18">
      <c r="A7" s="1"/>
      <c r="B7" s="1"/>
      <c r="C7" s="1"/>
      <c r="D7" s="1"/>
      <c r="E7" s="1"/>
      <c r="F7" s="1"/>
      <c r="G7" s="1"/>
      <c r="H7" s="1"/>
      <c r="I7" s="1"/>
      <c r="J7" s="1"/>
      <c r="K7" s="1"/>
      <c r="L7" s="1"/>
      <c r="M7" s="1"/>
      <c r="N7" s="1"/>
      <c r="O7" s="1"/>
      <c r="P7" s="1"/>
      <c r="Q7" s="1"/>
      <c r="R7" s="1"/>
    </row>
    <row r="8" spans="1:18">
      <c r="A8" s="1"/>
      <c r="B8" s="1"/>
      <c r="C8" s="1"/>
      <c r="D8" s="1"/>
      <c r="E8" s="1"/>
      <c r="F8" s="1"/>
      <c r="G8" s="1"/>
      <c r="H8" s="1"/>
      <c r="I8" s="1"/>
      <c r="J8" s="1"/>
      <c r="K8" s="1"/>
      <c r="L8" s="1"/>
      <c r="M8" s="1"/>
      <c r="N8" s="1"/>
      <c r="O8" s="1"/>
      <c r="P8" s="1"/>
      <c r="Q8" s="1"/>
      <c r="R8" s="1"/>
    </row>
    <row r="9" spans="1:18">
      <c r="A9" s="1"/>
      <c r="B9" s="1"/>
      <c r="C9" s="1"/>
      <c r="D9" s="1"/>
      <c r="E9" s="1"/>
      <c r="F9" s="1"/>
      <c r="G9" s="1"/>
      <c r="H9" s="1"/>
      <c r="I9" s="1"/>
      <c r="J9" s="1"/>
      <c r="K9" s="1"/>
      <c r="L9" s="1"/>
      <c r="M9" s="1"/>
      <c r="N9" s="1"/>
      <c r="O9" s="1"/>
      <c r="P9" s="1"/>
      <c r="Q9" s="1"/>
      <c r="R9" s="1"/>
    </row>
    <row r="10" spans="1:18">
      <c r="A10" s="1"/>
      <c r="B10" s="1"/>
      <c r="C10" s="1"/>
      <c r="D10" s="1"/>
      <c r="E10" s="1"/>
      <c r="F10" s="1"/>
      <c r="G10" s="1"/>
      <c r="H10" s="1"/>
      <c r="I10" s="1"/>
      <c r="J10" s="1"/>
      <c r="K10" s="1"/>
      <c r="L10" s="1"/>
      <c r="M10" s="1"/>
      <c r="N10" s="1"/>
      <c r="O10" s="1"/>
      <c r="P10" s="1"/>
      <c r="Q10" s="1"/>
      <c r="R10" s="1"/>
    </row>
    <row r="11" spans="1:18">
      <c r="A11" s="1"/>
      <c r="B11" s="1"/>
      <c r="C11" s="1"/>
      <c r="D11" s="1"/>
      <c r="E11" s="1"/>
      <c r="F11" s="1"/>
      <c r="G11" s="1"/>
      <c r="H11" s="1"/>
      <c r="I11" s="1"/>
      <c r="J11" s="1"/>
      <c r="K11" s="1"/>
      <c r="L11" s="1"/>
      <c r="M11" s="1"/>
      <c r="N11" s="1"/>
      <c r="O11" s="1"/>
      <c r="P11" s="1"/>
      <c r="Q11" s="1"/>
      <c r="R11" s="1"/>
    </row>
    <row r="12" spans="1:18">
      <c r="A12" s="1"/>
      <c r="B12" s="1"/>
      <c r="C12" s="1"/>
      <c r="D12" s="1"/>
      <c r="E12" s="1"/>
      <c r="F12" s="1"/>
      <c r="G12" s="1"/>
      <c r="H12" s="1"/>
      <c r="I12" s="1"/>
      <c r="J12" s="1"/>
      <c r="K12" s="1"/>
      <c r="L12" s="1"/>
      <c r="M12" s="1"/>
      <c r="N12" s="1"/>
      <c r="O12" s="1"/>
      <c r="P12" s="1"/>
      <c r="Q12" s="1"/>
      <c r="R12" s="1"/>
    </row>
    <row r="13" spans="1:18">
      <c r="A13" s="1"/>
      <c r="B13" s="1"/>
      <c r="C13" s="1"/>
      <c r="D13" s="1"/>
      <c r="E13" s="1"/>
      <c r="F13" s="1"/>
      <c r="G13" s="1"/>
      <c r="H13" s="1"/>
      <c r="I13" s="1"/>
      <c r="J13" s="1"/>
      <c r="K13" s="1"/>
      <c r="L13" s="1"/>
      <c r="M13" s="1"/>
      <c r="N13" s="1"/>
      <c r="O13" s="1"/>
      <c r="P13" s="1"/>
      <c r="Q13" s="1"/>
      <c r="R13" s="1"/>
    </row>
    <row r="14" spans="1:18">
      <c r="A14" s="1"/>
      <c r="B14" s="1"/>
      <c r="C14" s="1"/>
      <c r="D14" s="1"/>
      <c r="E14" s="1"/>
      <c r="F14" s="1"/>
      <c r="G14" s="1"/>
      <c r="H14" s="1"/>
      <c r="I14" s="1"/>
      <c r="J14" s="1"/>
      <c r="K14" s="1"/>
      <c r="L14" s="1"/>
      <c r="M14" s="1"/>
      <c r="N14" s="1"/>
      <c r="O14" s="1"/>
      <c r="P14" s="1"/>
      <c r="Q14" s="1"/>
      <c r="R14" s="1"/>
    </row>
    <row r="15" spans="1:18">
      <c r="A15" s="1"/>
      <c r="B15" s="1"/>
      <c r="C15" s="1"/>
      <c r="D15" s="1"/>
      <c r="E15" s="1"/>
      <c r="F15" s="1"/>
      <c r="G15" s="1"/>
      <c r="H15" s="1"/>
      <c r="I15" s="1"/>
      <c r="J15" s="1"/>
      <c r="K15" s="1"/>
      <c r="L15" s="1"/>
      <c r="M15" s="1"/>
      <c r="N15" s="1"/>
      <c r="O15" s="1"/>
      <c r="P15" s="1"/>
      <c r="Q15" s="1"/>
      <c r="R15" s="1"/>
    </row>
    <row r="16" spans="1:18">
      <c r="A16" s="1"/>
      <c r="B16" s="1"/>
      <c r="C16" s="1"/>
      <c r="D16" s="1"/>
      <c r="E16" s="1"/>
      <c r="F16" s="1"/>
      <c r="G16" s="1"/>
      <c r="H16" s="1"/>
      <c r="I16" s="1"/>
      <c r="J16" s="1"/>
      <c r="K16" s="1"/>
      <c r="L16" s="1"/>
      <c r="M16" s="1"/>
      <c r="N16" s="1"/>
      <c r="O16" s="1"/>
      <c r="P16" s="1"/>
      <c r="Q16" s="1"/>
      <c r="R16" s="1"/>
    </row>
    <row r="17" spans="1:18">
      <c r="A17" s="1"/>
      <c r="B17" s="1"/>
      <c r="C17" s="1"/>
      <c r="D17" s="1"/>
      <c r="E17" s="1"/>
      <c r="F17" s="1"/>
      <c r="G17" s="1"/>
      <c r="H17" s="1"/>
      <c r="I17" s="1"/>
      <c r="J17" s="1"/>
      <c r="K17" s="1"/>
      <c r="L17" s="1"/>
      <c r="M17" s="1"/>
      <c r="N17" s="1"/>
      <c r="O17" s="1"/>
      <c r="P17" s="1"/>
      <c r="Q17" s="1"/>
      <c r="R17" s="1"/>
    </row>
    <row r="18" spans="1:18">
      <c r="A18" s="1"/>
      <c r="B18" s="1"/>
      <c r="C18" s="1"/>
      <c r="D18" s="1"/>
      <c r="E18" s="1"/>
      <c r="F18" s="1"/>
      <c r="G18" s="1"/>
      <c r="H18" s="1"/>
      <c r="I18" s="1"/>
      <c r="J18" s="1"/>
      <c r="K18" s="1"/>
      <c r="L18" s="1"/>
      <c r="M18" s="1"/>
      <c r="N18" s="1"/>
      <c r="O18" s="1"/>
      <c r="P18" s="1"/>
      <c r="Q18" s="1"/>
      <c r="R18" s="1"/>
    </row>
    <row r="19" spans="1:18">
      <c r="A19" s="1"/>
      <c r="B19" s="1"/>
      <c r="C19" s="1"/>
      <c r="D19" s="1"/>
      <c r="E19" s="1"/>
      <c r="F19" s="1"/>
      <c r="G19" s="1"/>
      <c r="H19" s="1"/>
      <c r="I19" s="1"/>
      <c r="J19" s="1"/>
      <c r="K19" s="1"/>
      <c r="L19" s="1"/>
      <c r="M19" s="1"/>
      <c r="N19" s="1"/>
      <c r="O19" s="1"/>
      <c r="P19" s="1"/>
      <c r="Q19" s="1"/>
      <c r="R19" s="1"/>
    </row>
    <row r="20" spans="1:18">
      <c r="A20" s="1"/>
      <c r="B20" s="1"/>
      <c r="C20" s="1"/>
      <c r="D20" s="1"/>
      <c r="E20" s="1"/>
      <c r="F20" s="1"/>
      <c r="G20" s="1"/>
      <c r="H20" s="1"/>
      <c r="I20" s="1"/>
      <c r="J20" s="1"/>
      <c r="K20" s="1"/>
      <c r="L20" s="1"/>
      <c r="M20" s="1"/>
      <c r="N20" s="1"/>
      <c r="O20" s="1"/>
      <c r="P20" s="1"/>
      <c r="Q20" s="1"/>
      <c r="R20" s="1"/>
    </row>
    <row r="21" spans="1:18">
      <c r="A21" s="1"/>
      <c r="B21" s="1"/>
      <c r="C21" s="1"/>
      <c r="D21" s="1"/>
      <c r="E21" s="1"/>
      <c r="F21" s="1"/>
      <c r="G21" s="1"/>
      <c r="H21" s="1"/>
      <c r="I21" s="1"/>
      <c r="J21" s="1"/>
      <c r="K21" s="1"/>
      <c r="L21" s="1"/>
      <c r="M21" s="1"/>
      <c r="N21" s="1"/>
      <c r="O21" s="1"/>
      <c r="P21" s="1"/>
      <c r="Q21" s="1"/>
      <c r="R21" s="1"/>
    </row>
    <row r="22" spans="1:18">
      <c r="A22" s="1"/>
      <c r="B22" s="1"/>
      <c r="C22" s="1"/>
      <c r="D22" s="1"/>
      <c r="E22" s="1"/>
      <c r="F22" s="1"/>
      <c r="G22" s="1"/>
      <c r="H22" s="1"/>
      <c r="I22" s="1"/>
      <c r="J22" s="1"/>
      <c r="K22" s="1"/>
      <c r="L22" s="1"/>
      <c r="M22" s="1"/>
      <c r="N22" s="1"/>
      <c r="O22" s="1"/>
      <c r="P22" s="1"/>
      <c r="Q22" s="1"/>
      <c r="R22" s="1"/>
    </row>
    <row r="23" spans="1:18">
      <c r="A23" s="1"/>
      <c r="B23" s="1"/>
      <c r="C23" s="1"/>
      <c r="D23" s="1"/>
      <c r="E23" s="1"/>
      <c r="F23" s="1"/>
      <c r="G23" s="1"/>
      <c r="H23" s="1"/>
      <c r="I23" s="1"/>
      <c r="J23" s="1"/>
      <c r="K23" s="1"/>
      <c r="L23" s="1"/>
      <c r="M23" s="1"/>
      <c r="N23" s="1"/>
      <c r="O23" s="1"/>
      <c r="P23" s="1"/>
      <c r="Q23" s="1"/>
      <c r="R23" s="1"/>
    </row>
    <row r="24" spans="1:18">
      <c r="A24" s="1"/>
      <c r="B24" s="1"/>
      <c r="C24" s="1"/>
      <c r="D24" s="1"/>
      <c r="E24" s="1"/>
      <c r="F24" s="1"/>
      <c r="G24" s="1"/>
      <c r="H24" s="1"/>
      <c r="I24" s="1"/>
      <c r="J24" s="1"/>
      <c r="K24" s="1"/>
      <c r="L24" s="1"/>
      <c r="M24" s="1"/>
      <c r="N24" s="1"/>
      <c r="O24" s="1"/>
      <c r="P24" s="1"/>
      <c r="Q24" s="1"/>
      <c r="R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sheetData>
  <phoneticPr fontId="2"/>
  <pageMargins left="0.39370078740157483" right="0.39370078740157483" top="0.35433070866141736" bottom="0.35433070866141736" header="0.31496062992125984" footer="0.31496062992125984"/>
  <pageSetup paperSize="9" scale="85"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00376-E397-4A4E-B284-448496EC56DF}">
  <sheetPr codeName="Sheet5">
    <pageSetUpPr fitToPage="1"/>
  </sheetPr>
  <dimension ref="B1:AG140"/>
  <sheetViews>
    <sheetView topLeftCell="A25" zoomScale="65" zoomScaleNormal="65" workbookViewId="0">
      <selection activeCell="I29" sqref="I29"/>
    </sheetView>
  </sheetViews>
  <sheetFormatPr defaultRowHeight="13.5"/>
  <cols>
    <col min="1" max="1" width="9" style="1"/>
    <col min="2" max="2" width="15" style="1" bestFit="1" customWidth="1"/>
    <col min="3" max="16384" width="9" style="1"/>
  </cols>
  <sheetData>
    <row r="1" spans="2:33" ht="24">
      <c r="B1" s="8"/>
    </row>
    <row r="3" spans="2:33" s="76" customFormat="1" ht="29.25" customHeight="1">
      <c r="B3" s="76" t="s">
        <v>50</v>
      </c>
    </row>
    <row r="4" spans="2:33" s="76" customFormat="1" ht="29.25" customHeight="1">
      <c r="B4" s="76" t="s">
        <v>51</v>
      </c>
    </row>
    <row r="5" spans="2:33" s="76" customFormat="1" ht="29.25" customHeight="1">
      <c r="B5" s="76" t="s">
        <v>83</v>
      </c>
    </row>
    <row r="6" spans="2:33" ht="14.25" thickBot="1">
      <c r="AG6" s="9" t="s">
        <v>17</v>
      </c>
    </row>
    <row r="7" spans="2:33" ht="41.25" thickBot="1">
      <c r="B7" s="10" t="s">
        <v>18</v>
      </c>
      <c r="C7" s="11" t="s">
        <v>19</v>
      </c>
      <c r="D7" s="12" t="s">
        <v>52</v>
      </c>
      <c r="E7" s="13" t="s">
        <v>53</v>
      </c>
      <c r="F7" s="13" t="s">
        <v>54</v>
      </c>
      <c r="G7" s="13" t="s">
        <v>55</v>
      </c>
      <c r="H7" s="13" t="s">
        <v>56</v>
      </c>
      <c r="I7" s="13" t="s">
        <v>57</v>
      </c>
      <c r="J7" s="13" t="s">
        <v>58</v>
      </c>
      <c r="K7" s="13" t="s">
        <v>59</v>
      </c>
      <c r="L7" s="14" t="s">
        <v>60</v>
      </c>
      <c r="M7" s="14" t="s">
        <v>61</v>
      </c>
      <c r="N7" s="14" t="s">
        <v>62</v>
      </c>
      <c r="O7" s="14" t="s">
        <v>63</v>
      </c>
      <c r="P7" s="14" t="s">
        <v>64</v>
      </c>
      <c r="Q7" s="14" t="s">
        <v>65</v>
      </c>
      <c r="R7" s="14" t="s">
        <v>66</v>
      </c>
      <c r="S7" s="14" t="s">
        <v>67</v>
      </c>
      <c r="T7" s="14" t="s">
        <v>68</v>
      </c>
      <c r="U7" s="14" t="s">
        <v>69</v>
      </c>
      <c r="V7" s="14" t="s">
        <v>70</v>
      </c>
      <c r="W7" s="14" t="s">
        <v>71</v>
      </c>
      <c r="X7" s="14" t="s">
        <v>72</v>
      </c>
      <c r="Y7" s="14" t="s">
        <v>73</v>
      </c>
      <c r="Z7" s="14" t="s">
        <v>74</v>
      </c>
      <c r="AA7" s="14" t="s">
        <v>75</v>
      </c>
      <c r="AB7" s="14" t="s">
        <v>76</v>
      </c>
      <c r="AC7" s="14" t="s">
        <v>77</v>
      </c>
      <c r="AD7" s="14" t="s">
        <v>78</v>
      </c>
      <c r="AE7" s="14" t="s">
        <v>79</v>
      </c>
      <c r="AF7" s="14" t="s">
        <v>80</v>
      </c>
      <c r="AG7" s="15" t="s">
        <v>81</v>
      </c>
    </row>
    <row r="8" spans="2:33" ht="14.25" thickBot="1">
      <c r="B8" s="16" t="s">
        <v>21</v>
      </c>
      <c r="C8" s="17">
        <f>IF(SUM(C9:C21)=0,"",SUM(C9:C21))</f>
        <v>368</v>
      </c>
      <c r="D8" s="18">
        <f>IF(SUM(D9:D21)=0,"",SUMPRODUCT($C9:$C21, D9:D21)/$C8)</f>
        <v>20.380434782608695</v>
      </c>
      <c r="E8" s="19">
        <f t="shared" ref="E8:AG8" si="0">IF(SUM(E9:E21)=0,"",SUMPRODUCT($C9:$C21, E9:E21)/$C8)</f>
        <v>0.54347826086956519</v>
      </c>
      <c r="F8" s="19">
        <f t="shared" si="0"/>
        <v>11.956521739130435</v>
      </c>
      <c r="G8" s="19">
        <f t="shared" si="0"/>
        <v>5.4347826086956523</v>
      </c>
      <c r="H8" s="19">
        <f t="shared" si="0"/>
        <v>0.81521739130434767</v>
      </c>
      <c r="I8" s="19">
        <f t="shared" si="0"/>
        <v>0.27173913043478259</v>
      </c>
      <c r="J8" s="19" t="str">
        <f t="shared" si="0"/>
        <v/>
      </c>
      <c r="K8" s="19" t="str">
        <f t="shared" si="0"/>
        <v/>
      </c>
      <c r="L8" s="20">
        <f t="shared" si="0"/>
        <v>0.81521739130434778</v>
      </c>
      <c r="M8" s="20">
        <f t="shared" si="0"/>
        <v>2.9891304347826089</v>
      </c>
      <c r="N8" s="20" t="str">
        <f t="shared" si="0"/>
        <v/>
      </c>
      <c r="O8" s="20" t="str">
        <f t="shared" si="0"/>
        <v/>
      </c>
      <c r="P8" s="20">
        <f t="shared" si="0"/>
        <v>1.3586956521739131</v>
      </c>
      <c r="Q8" s="20">
        <f t="shared" si="0"/>
        <v>5.9782608695652177</v>
      </c>
      <c r="R8" s="20">
        <f t="shared" si="0"/>
        <v>1.0869565217391304</v>
      </c>
      <c r="S8" s="20">
        <f t="shared" si="0"/>
        <v>0.81521739130434778</v>
      </c>
      <c r="T8" s="20">
        <f t="shared" si="0"/>
        <v>6.5217391304347823</v>
      </c>
      <c r="U8" s="20">
        <f t="shared" si="0"/>
        <v>1.0869565217391304</v>
      </c>
      <c r="V8" s="20">
        <f t="shared" si="0"/>
        <v>5.7065217391304346</v>
      </c>
      <c r="W8" s="20">
        <f t="shared" si="0"/>
        <v>7.8804347826086953</v>
      </c>
      <c r="X8" s="20">
        <f t="shared" si="0"/>
        <v>1.3586956521739131</v>
      </c>
      <c r="Y8" s="20">
        <f t="shared" si="0"/>
        <v>4.3478260869565215</v>
      </c>
      <c r="Z8" s="20">
        <f t="shared" si="0"/>
        <v>1.9021739130434783</v>
      </c>
      <c r="AA8" s="20" t="str">
        <f t="shared" si="0"/>
        <v/>
      </c>
      <c r="AB8" s="20">
        <f t="shared" si="0"/>
        <v>1.902173913043478</v>
      </c>
      <c r="AC8" s="20">
        <f t="shared" si="0"/>
        <v>6.25</v>
      </c>
      <c r="AD8" s="20">
        <f t="shared" si="0"/>
        <v>8.1521739130434785</v>
      </c>
      <c r="AE8" s="20">
        <f t="shared" si="0"/>
        <v>0.54347826086956519</v>
      </c>
      <c r="AF8" s="20">
        <f t="shared" si="0"/>
        <v>0.27173913043478259</v>
      </c>
      <c r="AG8" s="21">
        <f t="shared" si="0"/>
        <v>1.6304347826086956</v>
      </c>
    </row>
    <row r="9" spans="2:33">
      <c r="B9" s="22" t="s">
        <v>22</v>
      </c>
      <c r="C9" s="23">
        <v>25</v>
      </c>
      <c r="D9" s="24">
        <v>8</v>
      </c>
      <c r="E9" s="25"/>
      <c r="F9" s="25"/>
      <c r="G9" s="25"/>
      <c r="H9" s="25"/>
      <c r="I9" s="25"/>
      <c r="J9" s="25"/>
      <c r="K9" s="25"/>
      <c r="L9" s="26">
        <v>4</v>
      </c>
      <c r="M9" s="26">
        <v>8</v>
      </c>
      <c r="N9" s="26"/>
      <c r="O9" s="26"/>
      <c r="P9" s="26"/>
      <c r="Q9" s="26">
        <v>12</v>
      </c>
      <c r="R9" s="26"/>
      <c r="S9" s="26">
        <v>4</v>
      </c>
      <c r="T9" s="26">
        <v>8</v>
      </c>
      <c r="U9" s="26">
        <v>8</v>
      </c>
      <c r="V9" s="26">
        <v>44</v>
      </c>
      <c r="W9" s="26"/>
      <c r="X9" s="26"/>
      <c r="Y9" s="26"/>
      <c r="Z9" s="26"/>
      <c r="AA9" s="26"/>
      <c r="AB9" s="26"/>
      <c r="AC9" s="26"/>
      <c r="AD9" s="26">
        <v>4</v>
      </c>
      <c r="AE9" s="26"/>
      <c r="AF9" s="26"/>
      <c r="AG9" s="27"/>
    </row>
    <row r="10" spans="2:33">
      <c r="B10" s="28" t="s">
        <v>23</v>
      </c>
      <c r="C10" s="29">
        <v>17</v>
      </c>
      <c r="D10" s="30">
        <v>17.647058823529413</v>
      </c>
      <c r="E10" s="31"/>
      <c r="F10" s="31">
        <v>5.8823529411764701</v>
      </c>
      <c r="G10" s="31"/>
      <c r="H10" s="31"/>
      <c r="I10" s="31"/>
      <c r="J10" s="31"/>
      <c r="K10" s="31"/>
      <c r="L10" s="32"/>
      <c r="M10" s="32">
        <v>11.76470588235294</v>
      </c>
      <c r="N10" s="32"/>
      <c r="O10" s="32"/>
      <c r="P10" s="32"/>
      <c r="Q10" s="32">
        <v>11.76470588235294</v>
      </c>
      <c r="R10" s="32"/>
      <c r="S10" s="32">
        <v>5.8823529411764701</v>
      </c>
      <c r="T10" s="32">
        <v>5.8823529411764701</v>
      </c>
      <c r="U10" s="32"/>
      <c r="V10" s="32">
        <v>11.76470588235294</v>
      </c>
      <c r="W10" s="32"/>
      <c r="X10" s="32"/>
      <c r="Y10" s="32"/>
      <c r="Z10" s="32"/>
      <c r="AA10" s="32"/>
      <c r="AB10" s="32">
        <v>5.8823529411764701</v>
      </c>
      <c r="AC10" s="32">
        <v>11.76470588235294</v>
      </c>
      <c r="AD10" s="32">
        <v>5.8823529411764701</v>
      </c>
      <c r="AE10" s="32"/>
      <c r="AF10" s="32"/>
      <c r="AG10" s="33">
        <v>5.8823529411764701</v>
      </c>
    </row>
    <row r="11" spans="2:33">
      <c r="B11" s="28" t="s">
        <v>24</v>
      </c>
      <c r="C11" s="29">
        <v>9</v>
      </c>
      <c r="D11" s="30"/>
      <c r="E11" s="31"/>
      <c r="F11" s="31">
        <v>44.444444444444443</v>
      </c>
      <c r="G11" s="31"/>
      <c r="H11" s="31"/>
      <c r="I11" s="31"/>
      <c r="J11" s="31"/>
      <c r="K11" s="31"/>
      <c r="L11" s="32"/>
      <c r="M11" s="32">
        <v>33.333333333333329</v>
      </c>
      <c r="N11" s="32"/>
      <c r="O11" s="32"/>
      <c r="P11" s="32"/>
      <c r="Q11" s="32"/>
      <c r="R11" s="32"/>
      <c r="S11" s="32"/>
      <c r="T11" s="32"/>
      <c r="U11" s="32"/>
      <c r="V11" s="32"/>
      <c r="W11" s="32"/>
      <c r="X11" s="32"/>
      <c r="Y11" s="32">
        <v>11.111111111111111</v>
      </c>
      <c r="Z11" s="32"/>
      <c r="AA11" s="32"/>
      <c r="AB11" s="32"/>
      <c r="AC11" s="32">
        <v>11.111111111111111</v>
      </c>
      <c r="AD11" s="32"/>
      <c r="AE11" s="32"/>
      <c r="AF11" s="32"/>
      <c r="AG11" s="33"/>
    </row>
    <row r="12" spans="2:33">
      <c r="B12" s="28" t="s">
        <v>25</v>
      </c>
      <c r="C12" s="29">
        <v>54</v>
      </c>
      <c r="D12" s="30">
        <v>24.074074074074073</v>
      </c>
      <c r="E12" s="31"/>
      <c r="F12" s="31">
        <v>12.962962962962962</v>
      </c>
      <c r="G12" s="31">
        <v>1.8518518518518516</v>
      </c>
      <c r="H12" s="31">
        <v>3.7037037037037033</v>
      </c>
      <c r="I12" s="31"/>
      <c r="J12" s="31"/>
      <c r="K12" s="31"/>
      <c r="L12" s="32"/>
      <c r="M12" s="32">
        <v>3.7037037037037033</v>
      </c>
      <c r="N12" s="32"/>
      <c r="O12" s="32"/>
      <c r="P12" s="32">
        <v>1.8518518518518516</v>
      </c>
      <c r="Q12" s="32">
        <v>7.4074074074074066</v>
      </c>
      <c r="R12" s="32"/>
      <c r="S12" s="32"/>
      <c r="T12" s="32">
        <v>5.5555555555555554</v>
      </c>
      <c r="U12" s="32">
        <v>1.8518518518518516</v>
      </c>
      <c r="V12" s="32">
        <v>9.2592592592592595</v>
      </c>
      <c r="W12" s="32"/>
      <c r="X12" s="32"/>
      <c r="Y12" s="32">
        <v>7.4074074074074066</v>
      </c>
      <c r="Z12" s="32"/>
      <c r="AA12" s="32"/>
      <c r="AB12" s="32">
        <v>1.8518518518518516</v>
      </c>
      <c r="AC12" s="32">
        <v>9.2592592592592595</v>
      </c>
      <c r="AD12" s="32">
        <v>7.4074074074074066</v>
      </c>
      <c r="AE12" s="32">
        <v>1.8518518518518516</v>
      </c>
      <c r="AF12" s="32"/>
      <c r="AG12" s="33"/>
    </row>
    <row r="13" spans="2:33">
      <c r="B13" s="28" t="s">
        <v>26</v>
      </c>
      <c r="C13" s="29">
        <v>6</v>
      </c>
      <c r="D13" s="30">
        <v>16.666666666666664</v>
      </c>
      <c r="E13" s="31"/>
      <c r="F13" s="31"/>
      <c r="G13" s="31">
        <v>16.666666666666664</v>
      </c>
      <c r="H13" s="31"/>
      <c r="I13" s="31"/>
      <c r="J13" s="31"/>
      <c r="K13" s="31"/>
      <c r="L13" s="32"/>
      <c r="M13" s="32"/>
      <c r="N13" s="32"/>
      <c r="O13" s="32"/>
      <c r="P13" s="32"/>
      <c r="Q13" s="32"/>
      <c r="R13" s="32"/>
      <c r="S13" s="32"/>
      <c r="T13" s="32"/>
      <c r="U13" s="32"/>
      <c r="V13" s="32"/>
      <c r="W13" s="32"/>
      <c r="X13" s="32"/>
      <c r="Y13" s="32"/>
      <c r="Z13" s="32"/>
      <c r="AA13" s="32"/>
      <c r="AB13" s="32"/>
      <c r="AC13" s="32">
        <v>16.666666666666664</v>
      </c>
      <c r="AD13" s="32">
        <v>33.333333333333329</v>
      </c>
      <c r="AE13" s="32"/>
      <c r="AF13" s="32"/>
      <c r="AG13" s="33">
        <v>16.666666666666664</v>
      </c>
    </row>
    <row r="14" spans="2:33">
      <c r="B14" s="28" t="s">
        <v>27</v>
      </c>
      <c r="C14" s="29">
        <v>17</v>
      </c>
      <c r="D14" s="30">
        <v>17.647058823529413</v>
      </c>
      <c r="E14" s="31"/>
      <c r="F14" s="31"/>
      <c r="G14" s="31">
        <v>17.647058823529413</v>
      </c>
      <c r="H14" s="31"/>
      <c r="I14" s="31"/>
      <c r="J14" s="31"/>
      <c r="K14" s="31"/>
      <c r="L14" s="32"/>
      <c r="M14" s="32"/>
      <c r="N14" s="32"/>
      <c r="O14" s="32"/>
      <c r="P14" s="32"/>
      <c r="Q14" s="32"/>
      <c r="R14" s="32"/>
      <c r="S14" s="32"/>
      <c r="T14" s="32"/>
      <c r="U14" s="32"/>
      <c r="V14" s="32"/>
      <c r="W14" s="32">
        <v>35.294117647058826</v>
      </c>
      <c r="X14" s="32"/>
      <c r="Y14" s="32">
        <v>11.76470588235294</v>
      </c>
      <c r="Z14" s="32"/>
      <c r="AA14" s="32"/>
      <c r="AB14" s="32">
        <v>5.8823529411764701</v>
      </c>
      <c r="AC14" s="32">
        <v>11.76470588235294</v>
      </c>
      <c r="AD14" s="32"/>
      <c r="AE14" s="32"/>
      <c r="AF14" s="32"/>
      <c r="AG14" s="33"/>
    </row>
    <row r="15" spans="2:33">
      <c r="B15" s="28" t="s">
        <v>28</v>
      </c>
      <c r="C15" s="29">
        <v>19</v>
      </c>
      <c r="D15" s="30">
        <v>5.2631578947368416</v>
      </c>
      <c r="E15" s="31">
        <v>5.2631578947368416</v>
      </c>
      <c r="F15" s="31">
        <v>21.052631578947366</v>
      </c>
      <c r="G15" s="31">
        <v>5.2631578947368416</v>
      </c>
      <c r="H15" s="31"/>
      <c r="I15" s="31"/>
      <c r="J15" s="31"/>
      <c r="K15" s="31"/>
      <c r="L15" s="32"/>
      <c r="M15" s="32">
        <v>5.2631578947368416</v>
      </c>
      <c r="N15" s="32"/>
      <c r="O15" s="32"/>
      <c r="P15" s="32">
        <v>5.2631578947368416</v>
      </c>
      <c r="Q15" s="32"/>
      <c r="R15" s="32"/>
      <c r="S15" s="32"/>
      <c r="T15" s="32">
        <v>10.526315789473683</v>
      </c>
      <c r="U15" s="32"/>
      <c r="V15" s="32"/>
      <c r="W15" s="32">
        <v>21.052631578947366</v>
      </c>
      <c r="X15" s="32"/>
      <c r="Y15" s="32"/>
      <c r="Z15" s="32">
        <v>5.2631578947368416</v>
      </c>
      <c r="AA15" s="32"/>
      <c r="AB15" s="32"/>
      <c r="AC15" s="32">
        <v>10.526315789473683</v>
      </c>
      <c r="AD15" s="32">
        <v>5.2631578947368416</v>
      </c>
      <c r="AE15" s="32"/>
      <c r="AF15" s="32"/>
      <c r="AG15" s="33"/>
    </row>
    <row r="16" spans="2:33">
      <c r="B16" s="28" t="s">
        <v>29</v>
      </c>
      <c r="C16" s="29">
        <v>23</v>
      </c>
      <c r="D16" s="30">
        <v>13.043478260869565</v>
      </c>
      <c r="E16" s="31"/>
      <c r="F16" s="31">
        <v>8.695652173913043</v>
      </c>
      <c r="G16" s="31">
        <v>4.3478260869565215</v>
      </c>
      <c r="H16" s="31"/>
      <c r="I16" s="31">
        <v>4.3478260869565215</v>
      </c>
      <c r="J16" s="31"/>
      <c r="K16" s="31"/>
      <c r="L16" s="32">
        <v>4.3478260869565215</v>
      </c>
      <c r="M16" s="32"/>
      <c r="N16" s="32"/>
      <c r="O16" s="32"/>
      <c r="P16" s="32">
        <v>4.3478260869565215</v>
      </c>
      <c r="Q16" s="32">
        <v>21.739130434782609</v>
      </c>
      <c r="R16" s="32"/>
      <c r="S16" s="32"/>
      <c r="T16" s="32">
        <v>4.3478260869565215</v>
      </c>
      <c r="U16" s="32"/>
      <c r="V16" s="32"/>
      <c r="W16" s="32">
        <v>8.695652173913043</v>
      </c>
      <c r="X16" s="32"/>
      <c r="Y16" s="32">
        <v>4.3478260869565215</v>
      </c>
      <c r="Z16" s="32"/>
      <c r="AA16" s="32"/>
      <c r="AB16" s="32"/>
      <c r="AC16" s="32">
        <v>4.3478260869565215</v>
      </c>
      <c r="AD16" s="32">
        <v>17.391304347826086</v>
      </c>
      <c r="AE16" s="32"/>
      <c r="AF16" s="32"/>
      <c r="AG16" s="33"/>
    </row>
    <row r="17" spans="2:33">
      <c r="B17" s="28" t="s">
        <v>30</v>
      </c>
      <c r="C17" s="29">
        <v>57</v>
      </c>
      <c r="D17" s="30">
        <v>26.315789473684209</v>
      </c>
      <c r="E17" s="31"/>
      <c r="F17" s="31">
        <v>12.280701754385964</v>
      </c>
      <c r="G17" s="31">
        <v>12.280701754385964</v>
      </c>
      <c r="H17" s="31"/>
      <c r="I17" s="31"/>
      <c r="J17" s="31"/>
      <c r="K17" s="31"/>
      <c r="L17" s="32"/>
      <c r="M17" s="32"/>
      <c r="N17" s="32"/>
      <c r="O17" s="32"/>
      <c r="P17" s="32">
        <v>1.7543859649122806</v>
      </c>
      <c r="Q17" s="32"/>
      <c r="R17" s="32">
        <v>1.7543859649122806</v>
      </c>
      <c r="S17" s="32"/>
      <c r="T17" s="32">
        <v>5.2631578947368416</v>
      </c>
      <c r="U17" s="32"/>
      <c r="V17" s="32">
        <v>1.7543859649122806</v>
      </c>
      <c r="W17" s="32">
        <v>10.526315789473683</v>
      </c>
      <c r="X17" s="32">
        <v>3.5087719298245612</v>
      </c>
      <c r="Y17" s="32">
        <v>5.2631578947368416</v>
      </c>
      <c r="Z17" s="32">
        <v>1.7543859649122806</v>
      </c>
      <c r="AA17" s="32"/>
      <c r="AB17" s="32">
        <v>3.5087719298245612</v>
      </c>
      <c r="AC17" s="32">
        <v>3.5087719298245612</v>
      </c>
      <c r="AD17" s="32">
        <v>8.7719298245614024</v>
      </c>
      <c r="AE17" s="32"/>
      <c r="AF17" s="32"/>
      <c r="AG17" s="33">
        <v>1.7543859649122806</v>
      </c>
    </row>
    <row r="18" spans="2:33">
      <c r="B18" s="28" t="s">
        <v>31</v>
      </c>
      <c r="C18" s="29">
        <v>38</v>
      </c>
      <c r="D18" s="30">
        <v>23.684210526315788</v>
      </c>
      <c r="E18" s="31">
        <v>2.6315789473684208</v>
      </c>
      <c r="F18" s="31">
        <v>15.789473684210526</v>
      </c>
      <c r="G18" s="31">
        <v>7.8947368421052628</v>
      </c>
      <c r="H18" s="31">
        <v>2.6315789473684208</v>
      </c>
      <c r="I18" s="31"/>
      <c r="J18" s="31"/>
      <c r="K18" s="31"/>
      <c r="L18" s="32"/>
      <c r="M18" s="32"/>
      <c r="N18" s="32"/>
      <c r="O18" s="32"/>
      <c r="P18" s="32"/>
      <c r="Q18" s="32">
        <v>7.8947368421052628</v>
      </c>
      <c r="R18" s="32"/>
      <c r="S18" s="32"/>
      <c r="T18" s="32">
        <v>2.6315789473684208</v>
      </c>
      <c r="U18" s="32"/>
      <c r="V18" s="32"/>
      <c r="W18" s="32">
        <v>10.526315789473683</v>
      </c>
      <c r="X18" s="32">
        <v>2.6315789473684208</v>
      </c>
      <c r="Y18" s="32">
        <v>2.6315789473684208</v>
      </c>
      <c r="Z18" s="32"/>
      <c r="AA18" s="32"/>
      <c r="AB18" s="32">
        <v>5.2631578947368416</v>
      </c>
      <c r="AC18" s="32">
        <v>2.6315789473684208</v>
      </c>
      <c r="AD18" s="32">
        <v>5.2631578947368416</v>
      </c>
      <c r="AE18" s="32">
        <v>2.6315789473684208</v>
      </c>
      <c r="AF18" s="32">
        <v>2.6315789473684208</v>
      </c>
      <c r="AG18" s="33">
        <v>2.6315789473684208</v>
      </c>
    </row>
    <row r="19" spans="2:33">
      <c r="B19" s="28" t="s">
        <v>32</v>
      </c>
      <c r="C19" s="29">
        <v>15</v>
      </c>
      <c r="D19" s="30">
        <v>40</v>
      </c>
      <c r="E19" s="31"/>
      <c r="F19" s="31">
        <v>26.666666666666668</v>
      </c>
      <c r="G19" s="31"/>
      <c r="H19" s="31"/>
      <c r="I19" s="31"/>
      <c r="J19" s="31"/>
      <c r="K19" s="31"/>
      <c r="L19" s="32"/>
      <c r="M19" s="32"/>
      <c r="N19" s="32"/>
      <c r="O19" s="32"/>
      <c r="P19" s="32"/>
      <c r="Q19" s="32"/>
      <c r="R19" s="32"/>
      <c r="S19" s="32"/>
      <c r="T19" s="32"/>
      <c r="U19" s="32">
        <v>6.666666666666667</v>
      </c>
      <c r="V19" s="32"/>
      <c r="W19" s="32"/>
      <c r="X19" s="32"/>
      <c r="Y19" s="32">
        <v>13.333333333333334</v>
      </c>
      <c r="Z19" s="32"/>
      <c r="AA19" s="32"/>
      <c r="AB19" s="32"/>
      <c r="AC19" s="32"/>
      <c r="AD19" s="32">
        <v>13.333333333333334</v>
      </c>
      <c r="AE19" s="32"/>
      <c r="AF19" s="32"/>
      <c r="AG19" s="33"/>
    </row>
    <row r="20" spans="2:33">
      <c r="B20" s="28" t="s">
        <v>33</v>
      </c>
      <c r="C20" s="29">
        <v>42</v>
      </c>
      <c r="D20" s="30">
        <v>28.571428571428569</v>
      </c>
      <c r="E20" s="31"/>
      <c r="F20" s="31">
        <v>9.5238095238095237</v>
      </c>
      <c r="G20" s="31">
        <v>4.7619047619047619</v>
      </c>
      <c r="H20" s="31"/>
      <c r="I20" s="31"/>
      <c r="J20" s="31"/>
      <c r="K20" s="31"/>
      <c r="L20" s="32"/>
      <c r="M20" s="32"/>
      <c r="N20" s="32"/>
      <c r="O20" s="32"/>
      <c r="P20" s="32"/>
      <c r="Q20" s="32">
        <v>7.1428571428571423</v>
      </c>
      <c r="R20" s="32">
        <v>4.7619047619047619</v>
      </c>
      <c r="S20" s="32"/>
      <c r="T20" s="32">
        <v>14.285714285714285</v>
      </c>
      <c r="U20" s="32"/>
      <c r="V20" s="32"/>
      <c r="W20" s="32">
        <v>4.7619047619047619</v>
      </c>
      <c r="X20" s="32">
        <v>2.3809523809523809</v>
      </c>
      <c r="Y20" s="32">
        <v>2.3809523809523809</v>
      </c>
      <c r="Z20" s="32">
        <v>2.3809523809523809</v>
      </c>
      <c r="AA20" s="32"/>
      <c r="AB20" s="32"/>
      <c r="AC20" s="32">
        <v>7.1428571428571423</v>
      </c>
      <c r="AD20" s="32">
        <v>9.5238095238095237</v>
      </c>
      <c r="AE20" s="32"/>
      <c r="AF20" s="32"/>
      <c r="AG20" s="33">
        <v>2.3809523809523809</v>
      </c>
    </row>
    <row r="21" spans="2:33" ht="14.25" thickBot="1">
      <c r="B21" s="34" t="s">
        <v>34</v>
      </c>
      <c r="C21" s="35">
        <v>46</v>
      </c>
      <c r="D21" s="36">
        <v>15.217391304347828</v>
      </c>
      <c r="E21" s="37"/>
      <c r="F21" s="37">
        <v>10.869565217391305</v>
      </c>
      <c r="G21" s="37">
        <v>2.1739130434782608</v>
      </c>
      <c r="H21" s="37"/>
      <c r="I21" s="37"/>
      <c r="J21" s="37"/>
      <c r="K21" s="37"/>
      <c r="L21" s="38">
        <v>2.1739130434782608</v>
      </c>
      <c r="M21" s="38">
        <v>2.1739130434782608</v>
      </c>
      <c r="N21" s="38"/>
      <c r="O21" s="38"/>
      <c r="P21" s="38">
        <v>2.1739130434782608</v>
      </c>
      <c r="Q21" s="38">
        <v>4.3478260869565215</v>
      </c>
      <c r="R21" s="38">
        <v>2.1739130434782608</v>
      </c>
      <c r="S21" s="38">
        <v>2.1739130434782608</v>
      </c>
      <c r="T21" s="38">
        <v>10.869565217391305</v>
      </c>
      <c r="U21" s="38"/>
      <c r="V21" s="38">
        <v>4.3478260869565215</v>
      </c>
      <c r="W21" s="38">
        <v>10.869565217391305</v>
      </c>
      <c r="X21" s="38">
        <v>2.1739130434782608</v>
      </c>
      <c r="Y21" s="38">
        <v>2.1739130434782608</v>
      </c>
      <c r="Z21" s="38">
        <v>8.695652173913043</v>
      </c>
      <c r="AA21" s="38"/>
      <c r="AB21" s="38"/>
      <c r="AC21" s="38">
        <v>6.5217391304347823</v>
      </c>
      <c r="AD21" s="38">
        <v>8.695652173913043</v>
      </c>
      <c r="AE21" s="38"/>
      <c r="AF21" s="38"/>
      <c r="AG21" s="39">
        <v>2.1739130434782608</v>
      </c>
    </row>
    <row r="22" spans="2:33" ht="14.25" thickBot="1">
      <c r="B22" s="16" t="s">
        <v>35</v>
      </c>
      <c r="C22" s="17">
        <f>IF(SUM(C23:C31)=0,"",SUM(C23:C31))</f>
        <v>486</v>
      </c>
      <c r="D22" s="18">
        <f>IF(SUM(D23:D31)=0,"",SUMPRODUCT($C23:$C31, D23:D31)/$C22)</f>
        <v>5.9670781893004117</v>
      </c>
      <c r="E22" s="19">
        <f t="shared" ref="E22:AG22" si="1">IF(SUM(E23:E31)=0,"",SUMPRODUCT($C23:$C31, E23:E31)/$C22)</f>
        <v>0.41152263374485598</v>
      </c>
      <c r="F22" s="19">
        <f t="shared" si="1"/>
        <v>4.3209876543209873</v>
      </c>
      <c r="G22" s="19">
        <f t="shared" si="1"/>
        <v>1.6460905349794239</v>
      </c>
      <c r="H22" s="19" t="str">
        <f t="shared" si="1"/>
        <v/>
      </c>
      <c r="I22" s="19">
        <f t="shared" si="1"/>
        <v>0.20576131687242796</v>
      </c>
      <c r="J22" s="19">
        <f t="shared" si="1"/>
        <v>0.20576131687242796</v>
      </c>
      <c r="K22" s="19">
        <f t="shared" si="1"/>
        <v>0.20576131687242796</v>
      </c>
      <c r="L22" s="20">
        <f t="shared" si="1"/>
        <v>1.440329218106996</v>
      </c>
      <c r="M22" s="20">
        <f t="shared" si="1"/>
        <v>5.5555555555555554</v>
      </c>
      <c r="N22" s="20">
        <f t="shared" si="1"/>
        <v>0.20576131687242796</v>
      </c>
      <c r="O22" s="20">
        <f t="shared" si="1"/>
        <v>2.263374485596708</v>
      </c>
      <c r="P22" s="20">
        <f t="shared" si="1"/>
        <v>2.4691358024691357</v>
      </c>
      <c r="Q22" s="20">
        <f t="shared" si="1"/>
        <v>5.1440329218106999</v>
      </c>
      <c r="R22" s="20" t="str">
        <f t="shared" si="1"/>
        <v/>
      </c>
      <c r="S22" s="20">
        <f t="shared" si="1"/>
        <v>2.0576131687242798</v>
      </c>
      <c r="T22" s="20">
        <f t="shared" si="1"/>
        <v>9.0534979423868318</v>
      </c>
      <c r="U22" s="20">
        <f t="shared" si="1"/>
        <v>2.0576131687242798</v>
      </c>
      <c r="V22" s="20">
        <f t="shared" si="1"/>
        <v>6.7901234567901234</v>
      </c>
      <c r="W22" s="20">
        <f t="shared" si="1"/>
        <v>9.4650205761316872</v>
      </c>
      <c r="X22" s="20">
        <f t="shared" si="1"/>
        <v>0.41152263374485593</v>
      </c>
      <c r="Y22" s="20">
        <f t="shared" si="1"/>
        <v>5.9670781893004117</v>
      </c>
      <c r="Z22" s="20">
        <f t="shared" si="1"/>
        <v>4.9382716049382713</v>
      </c>
      <c r="AA22" s="20">
        <f t="shared" si="1"/>
        <v>0.20576131687242799</v>
      </c>
      <c r="AB22" s="20">
        <f t="shared" si="1"/>
        <v>4.3209876543209873</v>
      </c>
      <c r="AC22" s="20">
        <f t="shared" si="1"/>
        <v>7.2016460905349797</v>
      </c>
      <c r="AD22" s="20">
        <f t="shared" si="1"/>
        <v>13.168724279835391</v>
      </c>
      <c r="AE22" s="20">
        <f t="shared" si="1"/>
        <v>0.41152263374485598</v>
      </c>
      <c r="AF22" s="20" t="str">
        <f t="shared" si="1"/>
        <v/>
      </c>
      <c r="AG22" s="21">
        <f t="shared" si="1"/>
        <v>3.9094650205761319</v>
      </c>
    </row>
    <row r="23" spans="2:33">
      <c r="B23" s="22" t="s">
        <v>36</v>
      </c>
      <c r="C23" s="23">
        <v>52</v>
      </c>
      <c r="D23" s="24">
        <v>3.8461538461538463</v>
      </c>
      <c r="E23" s="25"/>
      <c r="F23" s="25"/>
      <c r="G23" s="25"/>
      <c r="H23" s="25"/>
      <c r="I23" s="25"/>
      <c r="J23" s="25"/>
      <c r="K23" s="25"/>
      <c r="L23" s="26"/>
      <c r="M23" s="26"/>
      <c r="N23" s="26"/>
      <c r="O23" s="26"/>
      <c r="P23" s="26"/>
      <c r="Q23" s="26">
        <v>5.7692307692307692</v>
      </c>
      <c r="R23" s="26"/>
      <c r="S23" s="26"/>
      <c r="T23" s="26">
        <v>7.6923076923076925</v>
      </c>
      <c r="U23" s="26"/>
      <c r="V23" s="26"/>
      <c r="W23" s="26">
        <v>1.9230769230769231</v>
      </c>
      <c r="X23" s="26"/>
      <c r="Y23" s="26">
        <v>13.461538461538462</v>
      </c>
      <c r="Z23" s="26">
        <v>7.6923076923076925</v>
      </c>
      <c r="AA23" s="26"/>
      <c r="AB23" s="26">
        <v>17.307692307692307</v>
      </c>
      <c r="AC23" s="26">
        <v>17.307692307692307</v>
      </c>
      <c r="AD23" s="26">
        <v>17.307692307692307</v>
      </c>
      <c r="AE23" s="26"/>
      <c r="AF23" s="26"/>
      <c r="AG23" s="27">
        <v>7.6923076923076925</v>
      </c>
    </row>
    <row r="24" spans="2:33">
      <c r="B24" s="28" t="s">
        <v>37</v>
      </c>
      <c r="C24" s="29">
        <v>61</v>
      </c>
      <c r="D24" s="30">
        <v>4.918032786885246</v>
      </c>
      <c r="E24" s="31">
        <v>1.639344262295082</v>
      </c>
      <c r="F24" s="31"/>
      <c r="G24" s="31">
        <v>3.278688524590164</v>
      </c>
      <c r="H24" s="31"/>
      <c r="I24" s="31"/>
      <c r="J24" s="31"/>
      <c r="K24" s="31"/>
      <c r="L24" s="32">
        <v>1.639344262295082</v>
      </c>
      <c r="M24" s="32">
        <v>4.918032786885246</v>
      </c>
      <c r="N24" s="32"/>
      <c r="O24" s="32"/>
      <c r="P24" s="32"/>
      <c r="Q24" s="32"/>
      <c r="R24" s="32"/>
      <c r="S24" s="32">
        <v>3.278688524590164</v>
      </c>
      <c r="T24" s="32">
        <v>4.918032786885246</v>
      </c>
      <c r="U24" s="32"/>
      <c r="V24" s="32"/>
      <c r="W24" s="32">
        <v>50.819672131147541</v>
      </c>
      <c r="X24" s="32"/>
      <c r="Y24" s="32">
        <v>6.557377049180328</v>
      </c>
      <c r="Z24" s="32"/>
      <c r="AA24" s="32"/>
      <c r="AB24" s="32">
        <v>8.1967213114754092</v>
      </c>
      <c r="AC24" s="32">
        <v>6.557377049180328</v>
      </c>
      <c r="AD24" s="32">
        <v>1.639344262295082</v>
      </c>
      <c r="AE24" s="32"/>
      <c r="AF24" s="32"/>
      <c r="AG24" s="33">
        <v>1.639344262295082</v>
      </c>
    </row>
    <row r="25" spans="2:33">
      <c r="B25" s="28" t="s">
        <v>38</v>
      </c>
      <c r="C25" s="29">
        <v>68</v>
      </c>
      <c r="D25" s="30">
        <v>4.4117647058823533</v>
      </c>
      <c r="E25" s="31"/>
      <c r="F25" s="31">
        <v>4.4117647058823533</v>
      </c>
      <c r="G25" s="31">
        <v>2.9411764705882351</v>
      </c>
      <c r="H25" s="31"/>
      <c r="I25" s="31"/>
      <c r="J25" s="31"/>
      <c r="K25" s="31"/>
      <c r="L25" s="32"/>
      <c r="M25" s="32">
        <v>8.8235294117647065</v>
      </c>
      <c r="N25" s="32"/>
      <c r="O25" s="32">
        <v>1.4705882352941175</v>
      </c>
      <c r="P25" s="32">
        <v>14.705882352941178</v>
      </c>
      <c r="Q25" s="32">
        <v>1.4705882352941175</v>
      </c>
      <c r="R25" s="32"/>
      <c r="S25" s="32"/>
      <c r="T25" s="32">
        <v>11.76470588235294</v>
      </c>
      <c r="U25" s="32">
        <v>4.4117647058823533</v>
      </c>
      <c r="V25" s="32">
        <v>2.9411764705882351</v>
      </c>
      <c r="W25" s="32">
        <v>7.3529411764705888</v>
      </c>
      <c r="X25" s="32"/>
      <c r="Y25" s="32">
        <v>4.4117647058823533</v>
      </c>
      <c r="Z25" s="32">
        <v>7.3529411764705888</v>
      </c>
      <c r="AA25" s="32"/>
      <c r="AB25" s="32">
        <v>1.4705882352941175</v>
      </c>
      <c r="AC25" s="32">
        <v>5.8823529411764701</v>
      </c>
      <c r="AD25" s="32">
        <v>8.8235294117647065</v>
      </c>
      <c r="AE25" s="32">
        <v>1.4705882352941175</v>
      </c>
      <c r="AF25" s="32"/>
      <c r="AG25" s="33">
        <v>5.8823529411764701</v>
      </c>
    </row>
    <row r="26" spans="2:33">
      <c r="B26" s="28" t="s">
        <v>39</v>
      </c>
      <c r="C26" s="29">
        <v>108</v>
      </c>
      <c r="D26" s="30">
        <v>8.3333333333333321</v>
      </c>
      <c r="E26" s="31">
        <v>0.92592592592592582</v>
      </c>
      <c r="F26" s="31">
        <v>9.2592592592592595</v>
      </c>
      <c r="G26" s="31">
        <v>0.92592592592592582</v>
      </c>
      <c r="H26" s="31"/>
      <c r="I26" s="31">
        <v>0.92592592592592582</v>
      </c>
      <c r="J26" s="31"/>
      <c r="K26" s="31"/>
      <c r="L26" s="32">
        <v>2.7777777777777777</v>
      </c>
      <c r="M26" s="32">
        <v>8.3333333333333321</v>
      </c>
      <c r="N26" s="32"/>
      <c r="O26" s="32">
        <v>1.8518518518518516</v>
      </c>
      <c r="P26" s="32">
        <v>0.92592592592592582</v>
      </c>
      <c r="Q26" s="32">
        <v>4.6296296296296298</v>
      </c>
      <c r="R26" s="32"/>
      <c r="S26" s="32"/>
      <c r="T26" s="32">
        <v>8.3333333333333321</v>
      </c>
      <c r="U26" s="32">
        <v>1.8518518518518516</v>
      </c>
      <c r="V26" s="32">
        <v>17.592592592592592</v>
      </c>
      <c r="W26" s="32">
        <v>1.8518518518518516</v>
      </c>
      <c r="X26" s="32">
        <v>0.92592592592592582</v>
      </c>
      <c r="Y26" s="32">
        <v>2.7777777777777777</v>
      </c>
      <c r="Z26" s="32">
        <v>6.481481481481481</v>
      </c>
      <c r="AA26" s="32"/>
      <c r="AB26" s="32">
        <v>2.7777777777777777</v>
      </c>
      <c r="AC26" s="32">
        <v>9.2592592592592595</v>
      </c>
      <c r="AD26" s="32">
        <v>6.481481481481481</v>
      </c>
      <c r="AE26" s="32"/>
      <c r="AF26" s="32"/>
      <c r="AG26" s="33">
        <v>2.7777777777777777</v>
      </c>
    </row>
    <row r="27" spans="2:33">
      <c r="B27" s="28" t="s">
        <v>40</v>
      </c>
      <c r="C27" s="29">
        <v>96</v>
      </c>
      <c r="D27" s="30">
        <v>6.25</v>
      </c>
      <c r="E27" s="31"/>
      <c r="F27" s="31">
        <v>4.1666666666666661</v>
      </c>
      <c r="G27" s="31">
        <v>3.125</v>
      </c>
      <c r="H27" s="31"/>
      <c r="I27" s="31"/>
      <c r="J27" s="31">
        <v>1.0416666666666665</v>
      </c>
      <c r="K27" s="31">
        <v>1.0416666666666665</v>
      </c>
      <c r="L27" s="32"/>
      <c r="M27" s="32">
        <v>6.25</v>
      </c>
      <c r="N27" s="32"/>
      <c r="O27" s="32">
        <v>3.125</v>
      </c>
      <c r="P27" s="32">
        <v>1.0416666666666665</v>
      </c>
      <c r="Q27" s="32">
        <v>10.416666666666668</v>
      </c>
      <c r="R27" s="32"/>
      <c r="S27" s="32">
        <v>4.1666666666666661</v>
      </c>
      <c r="T27" s="32">
        <v>11.458333333333332</v>
      </c>
      <c r="U27" s="32">
        <v>2.083333333333333</v>
      </c>
      <c r="V27" s="32">
        <v>2.083333333333333</v>
      </c>
      <c r="W27" s="32">
        <v>1.0416666666666665</v>
      </c>
      <c r="X27" s="32"/>
      <c r="Y27" s="32">
        <v>7.291666666666667</v>
      </c>
      <c r="Z27" s="32">
        <v>6.25</v>
      </c>
      <c r="AA27" s="32"/>
      <c r="AB27" s="32">
        <v>2.083333333333333</v>
      </c>
      <c r="AC27" s="32">
        <v>6.25</v>
      </c>
      <c r="AD27" s="32">
        <v>15.625</v>
      </c>
      <c r="AE27" s="32"/>
      <c r="AF27" s="32"/>
      <c r="AG27" s="33">
        <v>5.2083333333333339</v>
      </c>
    </row>
    <row r="28" spans="2:33">
      <c r="B28" s="28" t="s">
        <v>41</v>
      </c>
      <c r="C28" s="29">
        <v>46</v>
      </c>
      <c r="D28" s="30"/>
      <c r="E28" s="31"/>
      <c r="F28" s="31"/>
      <c r="G28" s="31"/>
      <c r="H28" s="31"/>
      <c r="I28" s="31"/>
      <c r="J28" s="31"/>
      <c r="K28" s="31"/>
      <c r="L28" s="32">
        <v>4.3478260869565215</v>
      </c>
      <c r="M28" s="32">
        <v>2.1739130434782608</v>
      </c>
      <c r="N28" s="32"/>
      <c r="O28" s="32">
        <v>4.3478260869565215</v>
      </c>
      <c r="P28" s="32"/>
      <c r="Q28" s="32">
        <v>6.5217391304347823</v>
      </c>
      <c r="R28" s="32"/>
      <c r="S28" s="32">
        <v>6.5217391304347823</v>
      </c>
      <c r="T28" s="32">
        <v>6.5217391304347823</v>
      </c>
      <c r="U28" s="32">
        <v>4.3478260869565215</v>
      </c>
      <c r="V28" s="32">
        <v>8.695652173913043</v>
      </c>
      <c r="W28" s="32"/>
      <c r="X28" s="32"/>
      <c r="Y28" s="32">
        <v>2.1739130434782608</v>
      </c>
      <c r="Z28" s="32">
        <v>2.1739130434782608</v>
      </c>
      <c r="AA28" s="32">
        <v>2.1739130434782608</v>
      </c>
      <c r="AB28" s="32">
        <v>2.1739130434782608</v>
      </c>
      <c r="AC28" s="32"/>
      <c r="AD28" s="32">
        <v>41.304347826086953</v>
      </c>
      <c r="AE28" s="32">
        <v>2.1739130434782608</v>
      </c>
      <c r="AF28" s="32"/>
      <c r="AG28" s="33">
        <v>4.3478260869565215</v>
      </c>
    </row>
    <row r="29" spans="2:33">
      <c r="B29" s="28" t="s">
        <v>42</v>
      </c>
      <c r="C29" s="29">
        <v>10</v>
      </c>
      <c r="D29" s="30"/>
      <c r="E29" s="31"/>
      <c r="F29" s="31"/>
      <c r="G29" s="31"/>
      <c r="H29" s="31"/>
      <c r="I29" s="31"/>
      <c r="J29" s="31"/>
      <c r="K29" s="31"/>
      <c r="L29" s="32"/>
      <c r="M29" s="32"/>
      <c r="N29" s="32"/>
      <c r="O29" s="32">
        <v>20</v>
      </c>
      <c r="P29" s="32"/>
      <c r="Q29" s="32"/>
      <c r="R29" s="32"/>
      <c r="S29" s="32"/>
      <c r="T29" s="32">
        <v>30</v>
      </c>
      <c r="U29" s="32"/>
      <c r="V29" s="32"/>
      <c r="W29" s="32">
        <v>30</v>
      </c>
      <c r="X29" s="32"/>
      <c r="Y29" s="32">
        <v>10</v>
      </c>
      <c r="Z29" s="32"/>
      <c r="AA29" s="32"/>
      <c r="AB29" s="32"/>
      <c r="AC29" s="32"/>
      <c r="AD29" s="32">
        <v>10</v>
      </c>
      <c r="AE29" s="32"/>
      <c r="AF29" s="32"/>
      <c r="AG29" s="33"/>
    </row>
    <row r="30" spans="2:33">
      <c r="B30" s="28" t="s">
        <v>43</v>
      </c>
      <c r="C30" s="29">
        <v>39</v>
      </c>
      <c r="D30" s="30">
        <v>12.820512820512819</v>
      </c>
      <c r="E30" s="31"/>
      <c r="F30" s="31">
        <v>7.6923076923076925</v>
      </c>
      <c r="G30" s="31"/>
      <c r="H30" s="31"/>
      <c r="I30" s="31"/>
      <c r="J30" s="31"/>
      <c r="K30" s="31"/>
      <c r="L30" s="32">
        <v>2.5641025641025639</v>
      </c>
      <c r="M30" s="32">
        <v>5.1282051282051277</v>
      </c>
      <c r="N30" s="32">
        <v>2.5641025641025639</v>
      </c>
      <c r="O30" s="32">
        <v>2.5641025641025639</v>
      </c>
      <c r="P30" s="32"/>
      <c r="Q30" s="32">
        <v>5.1282051282051277</v>
      </c>
      <c r="R30" s="32"/>
      <c r="S30" s="32">
        <v>2.5641025641025639</v>
      </c>
      <c r="T30" s="32">
        <v>7.6923076923076925</v>
      </c>
      <c r="U30" s="32"/>
      <c r="V30" s="32">
        <v>12.820512820512819</v>
      </c>
      <c r="W30" s="32">
        <v>7.6923076923076925</v>
      </c>
      <c r="X30" s="32">
        <v>2.5641025641025639</v>
      </c>
      <c r="Y30" s="32">
        <v>7.6923076923076925</v>
      </c>
      <c r="Z30" s="32">
        <v>2.5641025641025639</v>
      </c>
      <c r="AA30" s="32"/>
      <c r="AB30" s="32"/>
      <c r="AC30" s="32">
        <v>5.1282051282051277</v>
      </c>
      <c r="AD30" s="32">
        <v>12.820512820512819</v>
      </c>
      <c r="AE30" s="32"/>
      <c r="AF30" s="32"/>
      <c r="AG30" s="33"/>
    </row>
    <row r="31" spans="2:33" ht="14.25" thickBot="1">
      <c r="B31" s="34" t="s">
        <v>44</v>
      </c>
      <c r="C31" s="35">
        <v>6</v>
      </c>
      <c r="D31" s="36">
        <v>16.666666666666664</v>
      </c>
      <c r="E31" s="37"/>
      <c r="F31" s="37">
        <v>16.666666666666664</v>
      </c>
      <c r="G31" s="37"/>
      <c r="H31" s="37"/>
      <c r="I31" s="37"/>
      <c r="J31" s="37"/>
      <c r="K31" s="37"/>
      <c r="L31" s="38"/>
      <c r="M31" s="38"/>
      <c r="N31" s="38"/>
      <c r="O31" s="38"/>
      <c r="P31" s="38"/>
      <c r="Q31" s="38">
        <v>16.666666666666664</v>
      </c>
      <c r="R31" s="38"/>
      <c r="S31" s="38"/>
      <c r="T31" s="38"/>
      <c r="U31" s="38">
        <v>16.666666666666664</v>
      </c>
      <c r="V31" s="38">
        <v>16.666666666666664</v>
      </c>
      <c r="W31" s="38"/>
      <c r="X31" s="38"/>
      <c r="Y31" s="38"/>
      <c r="Z31" s="38"/>
      <c r="AA31" s="38"/>
      <c r="AB31" s="38"/>
      <c r="AC31" s="38"/>
      <c r="AD31" s="38">
        <v>16.666666666666664</v>
      </c>
      <c r="AE31" s="38"/>
      <c r="AF31" s="38"/>
      <c r="AG31" s="39"/>
    </row>
    <row r="32" spans="2:33" ht="14.25" thickBot="1">
      <c r="B32" s="16" t="s">
        <v>45</v>
      </c>
      <c r="C32" s="17">
        <f>IF(SUM(C23:C31,C9:C21)=0,"",SUM(C23:C31,C9:C21))</f>
        <v>854</v>
      </c>
      <c r="D32" s="18">
        <f>IF(SUM(D23:D31,D9:D21)=0,"",(SUMPRODUCT($C9:$C21, D9:D21)+SUMPRODUCT($C23:$C31, D23:D31))/$C32)</f>
        <v>12.177985948477751</v>
      </c>
      <c r="E32" s="19">
        <f t="shared" ref="E32:AG32" si="2">IF(SUM(E23:E31,E9:E21)=0,"",(SUMPRODUCT($C9:$C21, E9:E21)+SUMPRODUCT($C23:$C31, E23:E31))/$C32)</f>
        <v>0.46838407494145201</v>
      </c>
      <c r="F32" s="19">
        <f t="shared" si="2"/>
        <v>7.6112412177985949</v>
      </c>
      <c r="G32" s="19">
        <f t="shared" si="2"/>
        <v>3.278688524590164</v>
      </c>
      <c r="H32" s="19">
        <f t="shared" si="2"/>
        <v>0.35128805620608894</v>
      </c>
      <c r="I32" s="19">
        <f t="shared" si="2"/>
        <v>0.23419203747072601</v>
      </c>
      <c r="J32" s="19">
        <f t="shared" si="2"/>
        <v>0.11709601873536298</v>
      </c>
      <c r="K32" s="19">
        <f t="shared" si="2"/>
        <v>0.11709601873536298</v>
      </c>
      <c r="L32" s="20">
        <f t="shared" si="2"/>
        <v>1.1709601873536299</v>
      </c>
      <c r="M32" s="20">
        <f t="shared" si="2"/>
        <v>4.4496487119437935</v>
      </c>
      <c r="N32" s="20">
        <f t="shared" si="2"/>
        <v>0.11709601873536298</v>
      </c>
      <c r="O32" s="20">
        <f t="shared" si="2"/>
        <v>1.2880562060889931</v>
      </c>
      <c r="P32" s="20">
        <f t="shared" si="2"/>
        <v>1.9906323185011709</v>
      </c>
      <c r="Q32" s="20">
        <f t="shared" si="2"/>
        <v>5.5035128805620612</v>
      </c>
      <c r="R32" s="20">
        <f t="shared" si="2"/>
        <v>0.46838407494145201</v>
      </c>
      <c r="S32" s="20">
        <f t="shared" si="2"/>
        <v>1.5222482435597189</v>
      </c>
      <c r="T32" s="20">
        <f t="shared" si="2"/>
        <v>7.9625292740046838</v>
      </c>
      <c r="U32" s="20">
        <f t="shared" si="2"/>
        <v>1.639344262295082</v>
      </c>
      <c r="V32" s="20">
        <f t="shared" si="2"/>
        <v>6.3231850117096018</v>
      </c>
      <c r="W32" s="20">
        <f t="shared" si="2"/>
        <v>8.7822014051522252</v>
      </c>
      <c r="X32" s="20">
        <f t="shared" si="2"/>
        <v>0.81967213114754101</v>
      </c>
      <c r="Y32" s="20">
        <f t="shared" si="2"/>
        <v>5.269320843091335</v>
      </c>
      <c r="Z32" s="20">
        <f t="shared" si="2"/>
        <v>3.629976580796253</v>
      </c>
      <c r="AA32" s="20">
        <f t="shared" si="2"/>
        <v>0.117096018735363</v>
      </c>
      <c r="AB32" s="20">
        <f t="shared" si="2"/>
        <v>3.278688524590164</v>
      </c>
      <c r="AC32" s="20">
        <f t="shared" si="2"/>
        <v>6.7915690866510543</v>
      </c>
      <c r="AD32" s="20">
        <f t="shared" si="2"/>
        <v>11.007025761124122</v>
      </c>
      <c r="AE32" s="20">
        <f t="shared" si="2"/>
        <v>0.46838407494145201</v>
      </c>
      <c r="AF32" s="20">
        <f t="shared" si="2"/>
        <v>0.11709601873536298</v>
      </c>
      <c r="AG32" s="21">
        <f t="shared" si="2"/>
        <v>2.9274004683840751</v>
      </c>
    </row>
    <row r="33" spans="2:33" ht="14.25" thickBot="1">
      <c r="B33"/>
      <c r="C33" s="7"/>
      <c r="D33"/>
      <c r="E33"/>
      <c r="F33"/>
      <c r="G33"/>
      <c r="H33"/>
      <c r="I33"/>
      <c r="J33"/>
      <c r="K33"/>
      <c r="L33"/>
      <c r="M33"/>
      <c r="N33"/>
      <c r="O33"/>
      <c r="P33"/>
      <c r="Q33"/>
      <c r="R33"/>
      <c r="S33"/>
      <c r="T33"/>
      <c r="U33"/>
      <c r="V33"/>
      <c r="W33"/>
      <c r="X33"/>
      <c r="Y33"/>
      <c r="Z33"/>
      <c r="AA33"/>
      <c r="AB33"/>
      <c r="AC33"/>
      <c r="AD33"/>
      <c r="AE33"/>
      <c r="AF33"/>
      <c r="AG33"/>
    </row>
    <row r="34" spans="2:33" ht="41.25" thickBot="1">
      <c r="B34" s="10" t="s">
        <v>46</v>
      </c>
      <c r="C34" s="11" t="s">
        <v>19</v>
      </c>
      <c r="D34" s="12" t="s">
        <v>52</v>
      </c>
      <c r="E34" s="13" t="s">
        <v>53</v>
      </c>
      <c r="F34" s="13" t="s">
        <v>54</v>
      </c>
      <c r="G34" s="13" t="s">
        <v>55</v>
      </c>
      <c r="H34" s="13" t="s">
        <v>56</v>
      </c>
      <c r="I34" s="13" t="s">
        <v>57</v>
      </c>
      <c r="J34" s="13" t="s">
        <v>58</v>
      </c>
      <c r="K34" s="13" t="s">
        <v>59</v>
      </c>
      <c r="L34" s="14" t="s">
        <v>60</v>
      </c>
      <c r="M34" s="14" t="s">
        <v>61</v>
      </c>
      <c r="N34" s="14" t="s">
        <v>62</v>
      </c>
      <c r="O34" s="14" t="s">
        <v>63</v>
      </c>
      <c r="P34" s="14" t="s">
        <v>64</v>
      </c>
      <c r="Q34" s="14" t="s">
        <v>65</v>
      </c>
      <c r="R34" s="14" t="s">
        <v>66</v>
      </c>
      <c r="S34" s="14" t="s">
        <v>67</v>
      </c>
      <c r="T34" s="14" t="s">
        <v>68</v>
      </c>
      <c r="U34" s="14" t="s">
        <v>69</v>
      </c>
      <c r="V34" s="14" t="s">
        <v>70</v>
      </c>
      <c r="W34" s="14" t="s">
        <v>71</v>
      </c>
      <c r="X34" s="14" t="s">
        <v>72</v>
      </c>
      <c r="Y34" s="14" t="s">
        <v>73</v>
      </c>
      <c r="Z34" s="14" t="s">
        <v>74</v>
      </c>
      <c r="AA34" s="14" t="s">
        <v>75</v>
      </c>
      <c r="AB34" s="14" t="s">
        <v>76</v>
      </c>
      <c r="AC34" s="14" t="s">
        <v>77</v>
      </c>
      <c r="AD34" s="14" t="s">
        <v>78</v>
      </c>
      <c r="AE34" s="14" t="s">
        <v>79</v>
      </c>
      <c r="AF34" s="14" t="s">
        <v>80</v>
      </c>
      <c r="AG34" s="15" t="s">
        <v>81</v>
      </c>
    </row>
    <row r="35" spans="2:33" ht="14.25" thickBot="1">
      <c r="B35" s="16" t="s">
        <v>21</v>
      </c>
      <c r="C35" s="17">
        <f>IF(SUM(C36:C48)=0,"",SUM(C36:C48))</f>
        <v>324</v>
      </c>
      <c r="D35" s="18">
        <f>IF(SUM(D36:D48)=0,"",SUMPRODUCT($C36:$C48, D36:D48)/$C35)</f>
        <v>8.3333333333333339</v>
      </c>
      <c r="E35" s="19">
        <f t="shared" ref="E35:AG35" si="3">IF(SUM(E36:E48)=0,"",SUMPRODUCT($C36:$C48, E36:E48)/$C35)</f>
        <v>9.567901234567902</v>
      </c>
      <c r="F35" s="19">
        <f t="shared" si="3"/>
        <v>12.037037037037036</v>
      </c>
      <c r="G35" s="19">
        <f t="shared" si="3"/>
        <v>4.0123456790123457</v>
      </c>
      <c r="H35" s="19">
        <f t="shared" si="3"/>
        <v>0.61728395061728392</v>
      </c>
      <c r="I35" s="19">
        <f t="shared" si="3"/>
        <v>0.92592592592592593</v>
      </c>
      <c r="J35" s="19" t="str">
        <f t="shared" si="3"/>
        <v/>
      </c>
      <c r="K35" s="19">
        <f t="shared" si="3"/>
        <v>0.61728395061728392</v>
      </c>
      <c r="L35" s="20">
        <f t="shared" si="3"/>
        <v>0.61728395061728392</v>
      </c>
      <c r="M35" s="20">
        <f t="shared" si="3"/>
        <v>3.3950617283950617</v>
      </c>
      <c r="N35" s="20">
        <f t="shared" si="3"/>
        <v>0.92592592592592593</v>
      </c>
      <c r="O35" s="20">
        <f t="shared" si="3"/>
        <v>0.61728395061728392</v>
      </c>
      <c r="P35" s="20" t="str">
        <f t="shared" si="3"/>
        <v/>
      </c>
      <c r="Q35" s="20">
        <f t="shared" si="3"/>
        <v>7.4074074074074074</v>
      </c>
      <c r="R35" s="20">
        <f t="shared" si="3"/>
        <v>0.30864197530864196</v>
      </c>
      <c r="S35" s="20">
        <f t="shared" si="3"/>
        <v>2.7777777777777777</v>
      </c>
      <c r="T35" s="20">
        <f t="shared" si="3"/>
        <v>4.0123456790123457</v>
      </c>
      <c r="U35" s="20">
        <f t="shared" si="3"/>
        <v>1.2345679012345678</v>
      </c>
      <c r="V35" s="20">
        <f t="shared" si="3"/>
        <v>4.9382716049382713</v>
      </c>
      <c r="W35" s="20">
        <f t="shared" si="3"/>
        <v>4.6296296296296298</v>
      </c>
      <c r="X35" s="20">
        <f t="shared" si="3"/>
        <v>2.1604938271604937</v>
      </c>
      <c r="Y35" s="20">
        <f t="shared" si="3"/>
        <v>4.9382716049382713</v>
      </c>
      <c r="Z35" s="20">
        <f t="shared" si="3"/>
        <v>2.4691358024691357</v>
      </c>
      <c r="AA35" s="20">
        <f t="shared" si="3"/>
        <v>0.30864197530864196</v>
      </c>
      <c r="AB35" s="20">
        <f t="shared" si="3"/>
        <v>4.0123456790123457</v>
      </c>
      <c r="AC35" s="20">
        <f t="shared" si="3"/>
        <v>8.6419753086419746</v>
      </c>
      <c r="AD35" s="20">
        <f t="shared" si="3"/>
        <v>8.9506172839506171</v>
      </c>
      <c r="AE35" s="20">
        <f t="shared" si="3"/>
        <v>0.92592592592592593</v>
      </c>
      <c r="AF35" s="20" t="str">
        <f t="shared" si="3"/>
        <v/>
      </c>
      <c r="AG35" s="21">
        <f t="shared" si="3"/>
        <v>0.61728395061728392</v>
      </c>
    </row>
    <row r="36" spans="2:33">
      <c r="B36" s="22" t="s">
        <v>22</v>
      </c>
      <c r="C36" s="23">
        <v>24</v>
      </c>
      <c r="D36" s="24">
        <v>4.1666666666666661</v>
      </c>
      <c r="E36" s="25">
        <v>4.1666666666666661</v>
      </c>
      <c r="F36" s="25">
        <v>4.1666666666666661</v>
      </c>
      <c r="G36" s="25"/>
      <c r="H36" s="25"/>
      <c r="I36" s="25"/>
      <c r="J36" s="25"/>
      <c r="K36" s="25"/>
      <c r="L36" s="26">
        <v>8.3333333333333321</v>
      </c>
      <c r="M36" s="26">
        <v>20.833333333333336</v>
      </c>
      <c r="N36" s="26"/>
      <c r="O36" s="26">
        <v>4.1666666666666661</v>
      </c>
      <c r="P36" s="26"/>
      <c r="Q36" s="26"/>
      <c r="R36" s="26"/>
      <c r="S36" s="26">
        <v>4.1666666666666661</v>
      </c>
      <c r="T36" s="26">
        <v>12.5</v>
      </c>
      <c r="U36" s="26">
        <v>8.3333333333333321</v>
      </c>
      <c r="V36" s="26">
        <v>16.666666666666664</v>
      </c>
      <c r="W36" s="26"/>
      <c r="X36" s="26"/>
      <c r="Y36" s="26"/>
      <c r="Z36" s="26"/>
      <c r="AA36" s="26"/>
      <c r="AB36" s="26"/>
      <c r="AC36" s="26">
        <v>4.1666666666666661</v>
      </c>
      <c r="AD36" s="26">
        <v>8.3333333333333321</v>
      </c>
      <c r="AE36" s="26"/>
      <c r="AF36" s="26"/>
      <c r="AG36" s="27"/>
    </row>
    <row r="37" spans="2:33">
      <c r="B37" s="28" t="s">
        <v>23</v>
      </c>
      <c r="C37" s="29">
        <v>13</v>
      </c>
      <c r="D37" s="30"/>
      <c r="E37" s="31">
        <v>7.6923076923076925</v>
      </c>
      <c r="F37" s="31">
        <v>7.6923076923076925</v>
      </c>
      <c r="G37" s="31"/>
      <c r="H37" s="31"/>
      <c r="I37" s="31"/>
      <c r="J37" s="31"/>
      <c r="K37" s="31"/>
      <c r="L37" s="32"/>
      <c r="M37" s="32"/>
      <c r="N37" s="32"/>
      <c r="O37" s="32"/>
      <c r="P37" s="32"/>
      <c r="Q37" s="32">
        <v>7.6923076923076925</v>
      </c>
      <c r="R37" s="32"/>
      <c r="S37" s="32">
        <v>7.6923076923076925</v>
      </c>
      <c r="T37" s="32"/>
      <c r="U37" s="32">
        <v>7.6923076923076925</v>
      </c>
      <c r="V37" s="32"/>
      <c r="W37" s="32">
        <v>23.076923076923077</v>
      </c>
      <c r="X37" s="32"/>
      <c r="Y37" s="32">
        <v>7.6923076923076925</v>
      </c>
      <c r="Z37" s="32"/>
      <c r="AA37" s="32">
        <v>7.6923076923076925</v>
      </c>
      <c r="AB37" s="32">
        <v>7.6923076923076925</v>
      </c>
      <c r="AC37" s="32">
        <v>7.6923076923076925</v>
      </c>
      <c r="AD37" s="32"/>
      <c r="AE37" s="32"/>
      <c r="AF37" s="32"/>
      <c r="AG37" s="33">
        <v>7.6923076923076925</v>
      </c>
    </row>
    <row r="38" spans="2:33">
      <c r="B38" s="28" t="s">
        <v>24</v>
      </c>
      <c r="C38" s="29">
        <v>8</v>
      </c>
      <c r="D38" s="30">
        <v>37.5</v>
      </c>
      <c r="E38" s="31"/>
      <c r="F38" s="31">
        <v>12.5</v>
      </c>
      <c r="G38" s="31"/>
      <c r="H38" s="31"/>
      <c r="I38" s="31"/>
      <c r="J38" s="31"/>
      <c r="K38" s="31"/>
      <c r="L38" s="32"/>
      <c r="M38" s="32"/>
      <c r="N38" s="32">
        <v>12.5</v>
      </c>
      <c r="O38" s="32"/>
      <c r="P38" s="32"/>
      <c r="Q38" s="32">
        <v>25</v>
      </c>
      <c r="R38" s="32"/>
      <c r="S38" s="32">
        <v>12.5</v>
      </c>
      <c r="T38" s="32"/>
      <c r="U38" s="32"/>
      <c r="V38" s="32"/>
      <c r="W38" s="32"/>
      <c r="X38" s="32"/>
      <c r="Y38" s="32"/>
      <c r="Z38" s="32"/>
      <c r="AA38" s="32"/>
      <c r="AB38" s="32"/>
      <c r="AC38" s="32"/>
      <c r="AD38" s="32"/>
      <c r="AE38" s="32"/>
      <c r="AF38" s="32"/>
      <c r="AG38" s="33"/>
    </row>
    <row r="39" spans="2:33">
      <c r="B39" s="28" t="s">
        <v>25</v>
      </c>
      <c r="C39" s="29">
        <v>44</v>
      </c>
      <c r="D39" s="30">
        <v>6.8181818181818175</v>
      </c>
      <c r="E39" s="31">
        <v>11.363636363636363</v>
      </c>
      <c r="F39" s="31">
        <v>9.0909090909090917</v>
      </c>
      <c r="G39" s="31">
        <v>9.0909090909090917</v>
      </c>
      <c r="H39" s="31"/>
      <c r="I39" s="31">
        <v>2.2727272727272729</v>
      </c>
      <c r="J39" s="31"/>
      <c r="K39" s="31"/>
      <c r="L39" s="32"/>
      <c r="M39" s="32">
        <v>2.2727272727272729</v>
      </c>
      <c r="N39" s="32">
        <v>2.2727272727272729</v>
      </c>
      <c r="O39" s="32">
        <v>2.2727272727272729</v>
      </c>
      <c r="P39" s="32"/>
      <c r="Q39" s="32">
        <v>13.636363636363635</v>
      </c>
      <c r="R39" s="32"/>
      <c r="S39" s="32"/>
      <c r="T39" s="32">
        <v>2.2727272727272729</v>
      </c>
      <c r="U39" s="32"/>
      <c r="V39" s="32">
        <v>13.636363636363635</v>
      </c>
      <c r="W39" s="32">
        <v>2.2727272727272729</v>
      </c>
      <c r="X39" s="32"/>
      <c r="Y39" s="32">
        <v>2.2727272727272729</v>
      </c>
      <c r="Z39" s="32"/>
      <c r="AA39" s="32"/>
      <c r="AB39" s="32">
        <v>4.5454545454545459</v>
      </c>
      <c r="AC39" s="32">
        <v>4.5454545454545459</v>
      </c>
      <c r="AD39" s="32">
        <v>9.0909090909090917</v>
      </c>
      <c r="AE39" s="32">
        <v>2.2727272727272729</v>
      </c>
      <c r="AF39" s="32"/>
      <c r="AG39" s="33"/>
    </row>
    <row r="40" spans="2:33">
      <c r="B40" s="28" t="s">
        <v>26</v>
      </c>
      <c r="C40" s="29">
        <v>2</v>
      </c>
      <c r="D40" s="30"/>
      <c r="E40" s="31"/>
      <c r="F40" s="31">
        <v>50</v>
      </c>
      <c r="G40" s="31"/>
      <c r="H40" s="31"/>
      <c r="I40" s="31"/>
      <c r="J40" s="31"/>
      <c r="K40" s="31"/>
      <c r="L40" s="32"/>
      <c r="M40" s="32"/>
      <c r="N40" s="32"/>
      <c r="O40" s="32"/>
      <c r="P40" s="32"/>
      <c r="Q40" s="32"/>
      <c r="R40" s="32"/>
      <c r="S40" s="32"/>
      <c r="T40" s="32"/>
      <c r="U40" s="32"/>
      <c r="V40" s="32"/>
      <c r="W40" s="32"/>
      <c r="X40" s="32"/>
      <c r="Y40" s="32"/>
      <c r="Z40" s="32"/>
      <c r="AA40" s="32"/>
      <c r="AB40" s="32"/>
      <c r="AC40" s="32"/>
      <c r="AD40" s="32">
        <v>50</v>
      </c>
      <c r="AE40" s="32"/>
      <c r="AF40" s="32"/>
      <c r="AG40" s="33"/>
    </row>
    <row r="41" spans="2:33">
      <c r="B41" s="28" t="s">
        <v>27</v>
      </c>
      <c r="C41" s="29">
        <v>16</v>
      </c>
      <c r="D41" s="30"/>
      <c r="E41" s="31">
        <v>6.25</v>
      </c>
      <c r="F41" s="31">
        <v>6.25</v>
      </c>
      <c r="G41" s="31"/>
      <c r="H41" s="31"/>
      <c r="I41" s="31"/>
      <c r="J41" s="31"/>
      <c r="K41" s="31"/>
      <c r="L41" s="32"/>
      <c r="M41" s="32"/>
      <c r="N41" s="32"/>
      <c r="O41" s="32"/>
      <c r="P41" s="32"/>
      <c r="Q41" s="32"/>
      <c r="R41" s="32"/>
      <c r="S41" s="32"/>
      <c r="T41" s="32">
        <v>6.25</v>
      </c>
      <c r="U41" s="32"/>
      <c r="V41" s="32">
        <v>6.25</v>
      </c>
      <c r="W41" s="32">
        <v>18.75</v>
      </c>
      <c r="X41" s="32">
        <v>12.5</v>
      </c>
      <c r="Y41" s="32"/>
      <c r="Z41" s="32"/>
      <c r="AA41" s="32"/>
      <c r="AB41" s="32">
        <v>18.75</v>
      </c>
      <c r="AC41" s="32">
        <v>6.25</v>
      </c>
      <c r="AD41" s="32">
        <v>12.5</v>
      </c>
      <c r="AE41" s="32">
        <v>6.25</v>
      </c>
      <c r="AF41" s="32"/>
      <c r="AG41" s="33"/>
    </row>
    <row r="42" spans="2:33">
      <c r="B42" s="28" t="s">
        <v>28</v>
      </c>
      <c r="C42" s="29">
        <v>19</v>
      </c>
      <c r="D42" s="30"/>
      <c r="E42" s="31">
        <v>5.2631578947368416</v>
      </c>
      <c r="F42" s="31">
        <v>5.2631578947368416</v>
      </c>
      <c r="G42" s="31">
        <v>5.2631578947368416</v>
      </c>
      <c r="H42" s="31"/>
      <c r="I42" s="31"/>
      <c r="J42" s="31"/>
      <c r="K42" s="31"/>
      <c r="L42" s="32"/>
      <c r="M42" s="32">
        <v>5.2631578947368416</v>
      </c>
      <c r="N42" s="32"/>
      <c r="O42" s="32"/>
      <c r="P42" s="32"/>
      <c r="Q42" s="32">
        <v>10.526315789473683</v>
      </c>
      <c r="R42" s="32"/>
      <c r="S42" s="32"/>
      <c r="T42" s="32">
        <v>5.2631578947368416</v>
      </c>
      <c r="U42" s="32"/>
      <c r="V42" s="32"/>
      <c r="W42" s="32">
        <v>5.2631578947368416</v>
      </c>
      <c r="X42" s="32">
        <v>5.2631578947368416</v>
      </c>
      <c r="Y42" s="32">
        <v>5.2631578947368416</v>
      </c>
      <c r="Z42" s="32"/>
      <c r="AA42" s="32"/>
      <c r="AB42" s="32">
        <v>21.052631578947366</v>
      </c>
      <c r="AC42" s="32">
        <v>15.789473684210526</v>
      </c>
      <c r="AD42" s="32">
        <v>10.526315789473683</v>
      </c>
      <c r="AE42" s="32"/>
      <c r="AF42" s="32"/>
      <c r="AG42" s="33"/>
    </row>
    <row r="43" spans="2:33">
      <c r="B43" s="28" t="s">
        <v>29</v>
      </c>
      <c r="C43" s="29">
        <v>20</v>
      </c>
      <c r="D43" s="30">
        <v>5</v>
      </c>
      <c r="E43" s="31">
        <v>5</v>
      </c>
      <c r="F43" s="31">
        <v>5</v>
      </c>
      <c r="G43" s="31">
        <v>5</v>
      </c>
      <c r="H43" s="31">
        <v>5</v>
      </c>
      <c r="I43" s="31"/>
      <c r="J43" s="31"/>
      <c r="K43" s="31"/>
      <c r="L43" s="32"/>
      <c r="M43" s="32">
        <v>10</v>
      </c>
      <c r="N43" s="32"/>
      <c r="O43" s="32"/>
      <c r="P43" s="32"/>
      <c r="Q43" s="32">
        <v>5</v>
      </c>
      <c r="R43" s="32"/>
      <c r="S43" s="32"/>
      <c r="T43" s="32"/>
      <c r="U43" s="32"/>
      <c r="V43" s="32"/>
      <c r="W43" s="32">
        <v>10</v>
      </c>
      <c r="X43" s="32">
        <v>5</v>
      </c>
      <c r="Y43" s="32">
        <v>10</v>
      </c>
      <c r="Z43" s="32"/>
      <c r="AA43" s="32"/>
      <c r="AB43" s="32"/>
      <c r="AC43" s="32">
        <v>20</v>
      </c>
      <c r="AD43" s="32">
        <v>15</v>
      </c>
      <c r="AE43" s="32"/>
      <c r="AF43" s="32"/>
      <c r="AG43" s="33"/>
    </row>
    <row r="44" spans="2:33">
      <c r="B44" s="28" t="s">
        <v>30</v>
      </c>
      <c r="C44" s="29">
        <v>51</v>
      </c>
      <c r="D44" s="30">
        <v>19.607843137254903</v>
      </c>
      <c r="E44" s="31">
        <v>9.8039215686274517</v>
      </c>
      <c r="F44" s="31">
        <v>15.686274509803921</v>
      </c>
      <c r="G44" s="31">
        <v>3.9215686274509802</v>
      </c>
      <c r="H44" s="31"/>
      <c r="I44" s="31"/>
      <c r="J44" s="31"/>
      <c r="K44" s="31"/>
      <c r="L44" s="32"/>
      <c r="M44" s="32"/>
      <c r="N44" s="32">
        <v>1.9607843137254901</v>
      </c>
      <c r="O44" s="32"/>
      <c r="P44" s="32"/>
      <c r="Q44" s="32">
        <v>11.76470588235294</v>
      </c>
      <c r="R44" s="32"/>
      <c r="S44" s="32">
        <v>3.9215686274509802</v>
      </c>
      <c r="T44" s="32">
        <v>3.9215686274509802</v>
      </c>
      <c r="U44" s="32"/>
      <c r="V44" s="32">
        <v>1.9607843137254901</v>
      </c>
      <c r="W44" s="32">
        <v>1.9607843137254901</v>
      </c>
      <c r="X44" s="32">
        <v>1.9607843137254901</v>
      </c>
      <c r="Y44" s="32">
        <v>1.9607843137254901</v>
      </c>
      <c r="Z44" s="32">
        <v>1.9607843137254901</v>
      </c>
      <c r="AA44" s="32"/>
      <c r="AB44" s="32"/>
      <c r="AC44" s="32">
        <v>11.76470588235294</v>
      </c>
      <c r="AD44" s="32">
        <v>5.8823529411764701</v>
      </c>
      <c r="AE44" s="32"/>
      <c r="AF44" s="32"/>
      <c r="AG44" s="33">
        <v>1.9607843137254901</v>
      </c>
    </row>
    <row r="45" spans="2:33">
      <c r="B45" s="28" t="s">
        <v>31</v>
      </c>
      <c r="C45" s="29">
        <v>35</v>
      </c>
      <c r="D45" s="30">
        <v>8.5714285714285712</v>
      </c>
      <c r="E45" s="31">
        <v>14.285714285714285</v>
      </c>
      <c r="F45" s="31">
        <v>2.8571428571428572</v>
      </c>
      <c r="G45" s="31"/>
      <c r="H45" s="31">
        <v>2.8571428571428572</v>
      </c>
      <c r="I45" s="31">
        <v>2.8571428571428572</v>
      </c>
      <c r="J45" s="31"/>
      <c r="K45" s="31">
        <v>2.8571428571428572</v>
      </c>
      <c r="L45" s="32"/>
      <c r="M45" s="32"/>
      <c r="N45" s="32"/>
      <c r="O45" s="32"/>
      <c r="P45" s="32"/>
      <c r="Q45" s="32">
        <v>8.5714285714285712</v>
      </c>
      <c r="R45" s="32"/>
      <c r="S45" s="32">
        <v>5.7142857142857144</v>
      </c>
      <c r="T45" s="32">
        <v>5.7142857142857144</v>
      </c>
      <c r="U45" s="32"/>
      <c r="V45" s="32"/>
      <c r="W45" s="32">
        <v>2.8571428571428572</v>
      </c>
      <c r="X45" s="32">
        <v>2.8571428571428572</v>
      </c>
      <c r="Y45" s="32">
        <v>5.7142857142857144</v>
      </c>
      <c r="Z45" s="32">
        <v>2.8571428571428572</v>
      </c>
      <c r="AA45" s="32"/>
      <c r="AB45" s="32">
        <v>2.8571428571428572</v>
      </c>
      <c r="AC45" s="32">
        <v>11.428571428571429</v>
      </c>
      <c r="AD45" s="32">
        <v>17.142857142857142</v>
      </c>
      <c r="AE45" s="32"/>
      <c r="AF45" s="32"/>
      <c r="AG45" s="33"/>
    </row>
    <row r="46" spans="2:33">
      <c r="B46" s="28" t="s">
        <v>32</v>
      </c>
      <c r="C46" s="29">
        <v>15</v>
      </c>
      <c r="D46" s="30">
        <v>6.666666666666667</v>
      </c>
      <c r="E46" s="31">
        <v>13.333333333333334</v>
      </c>
      <c r="F46" s="31">
        <v>26.666666666666668</v>
      </c>
      <c r="G46" s="31">
        <v>6.666666666666667</v>
      </c>
      <c r="H46" s="31"/>
      <c r="I46" s="31">
        <v>6.666666666666667</v>
      </c>
      <c r="J46" s="31"/>
      <c r="K46" s="31"/>
      <c r="L46" s="32"/>
      <c r="M46" s="32"/>
      <c r="N46" s="32"/>
      <c r="O46" s="32"/>
      <c r="P46" s="32"/>
      <c r="Q46" s="32"/>
      <c r="R46" s="32"/>
      <c r="S46" s="32"/>
      <c r="T46" s="32"/>
      <c r="U46" s="32">
        <v>6.666666666666667</v>
      </c>
      <c r="V46" s="32">
        <v>13.333333333333334</v>
      </c>
      <c r="W46" s="32"/>
      <c r="X46" s="32"/>
      <c r="Y46" s="32">
        <v>6.666666666666667</v>
      </c>
      <c r="Z46" s="32">
        <v>13.333333333333334</v>
      </c>
      <c r="AA46" s="32"/>
      <c r="AB46" s="32"/>
      <c r="AC46" s="32"/>
      <c r="AD46" s="32"/>
      <c r="AE46" s="32"/>
      <c r="AF46" s="32"/>
      <c r="AG46" s="33"/>
    </row>
    <row r="47" spans="2:33">
      <c r="B47" s="28" t="s">
        <v>33</v>
      </c>
      <c r="C47" s="29">
        <v>38</v>
      </c>
      <c r="D47" s="30">
        <v>10.526315789473683</v>
      </c>
      <c r="E47" s="31">
        <v>10.526315789473683</v>
      </c>
      <c r="F47" s="31">
        <v>21.052631578947366</v>
      </c>
      <c r="G47" s="31">
        <v>5.2631578947368416</v>
      </c>
      <c r="H47" s="31"/>
      <c r="I47" s="31"/>
      <c r="J47" s="31"/>
      <c r="K47" s="31">
        <v>2.6315789473684208</v>
      </c>
      <c r="L47" s="32"/>
      <c r="M47" s="32"/>
      <c r="N47" s="32"/>
      <c r="O47" s="32"/>
      <c r="P47" s="32"/>
      <c r="Q47" s="32">
        <v>2.6315789473684208</v>
      </c>
      <c r="R47" s="32"/>
      <c r="S47" s="32">
        <v>2.6315789473684208</v>
      </c>
      <c r="T47" s="32">
        <v>5.2631578947368416</v>
      </c>
      <c r="U47" s="32"/>
      <c r="V47" s="32"/>
      <c r="W47" s="32"/>
      <c r="X47" s="32">
        <v>2.6315789473684208</v>
      </c>
      <c r="Y47" s="32">
        <v>7.8947368421052628</v>
      </c>
      <c r="Z47" s="32">
        <v>10.526315789473683</v>
      </c>
      <c r="AA47" s="32"/>
      <c r="AB47" s="32">
        <v>5.2631578947368416</v>
      </c>
      <c r="AC47" s="32">
        <v>5.2631578947368416</v>
      </c>
      <c r="AD47" s="32">
        <v>7.8947368421052628</v>
      </c>
      <c r="AE47" s="32"/>
      <c r="AF47" s="32"/>
      <c r="AG47" s="33"/>
    </row>
    <row r="48" spans="2:33" ht="14.25" thickBot="1">
      <c r="B48" s="34" t="s">
        <v>34</v>
      </c>
      <c r="C48" s="35">
        <v>39</v>
      </c>
      <c r="D48" s="36">
        <v>2.5641025641025639</v>
      </c>
      <c r="E48" s="37">
        <v>12.820512820512819</v>
      </c>
      <c r="F48" s="37">
        <v>17.948717948717949</v>
      </c>
      <c r="G48" s="37">
        <v>5.1282051282051277</v>
      </c>
      <c r="H48" s="37"/>
      <c r="I48" s="37"/>
      <c r="J48" s="37"/>
      <c r="K48" s="37"/>
      <c r="L48" s="38"/>
      <c r="M48" s="38">
        <v>5.1282051282051277</v>
      </c>
      <c r="N48" s="38"/>
      <c r="O48" s="38"/>
      <c r="P48" s="38"/>
      <c r="Q48" s="38">
        <v>5.1282051282051277</v>
      </c>
      <c r="R48" s="38">
        <v>2.5641025641025639</v>
      </c>
      <c r="S48" s="38">
        <v>2.5641025641025639</v>
      </c>
      <c r="T48" s="38">
        <v>2.5641025641025639</v>
      </c>
      <c r="U48" s="38"/>
      <c r="V48" s="38">
        <v>5.1282051282051277</v>
      </c>
      <c r="W48" s="38">
        <v>7.6923076923076925</v>
      </c>
      <c r="X48" s="38"/>
      <c r="Y48" s="38">
        <v>10.256410256410255</v>
      </c>
      <c r="Z48" s="38"/>
      <c r="AA48" s="38"/>
      <c r="AB48" s="38"/>
      <c r="AC48" s="38">
        <v>10.256410256410255</v>
      </c>
      <c r="AD48" s="38">
        <v>7.6923076923076925</v>
      </c>
      <c r="AE48" s="38">
        <v>2.5641025641025639</v>
      </c>
      <c r="AF48" s="38"/>
      <c r="AG48" s="39"/>
    </row>
    <row r="49" spans="2:33" ht="14.25" thickBot="1">
      <c r="B49" s="16" t="s">
        <v>35</v>
      </c>
      <c r="C49" s="17">
        <f>IF(SUM(C50:C58)=0,"",SUM(C50:C58))</f>
        <v>391</v>
      </c>
      <c r="D49" s="18">
        <f>IF(SUM(D50:D58)=0,"",SUMPRODUCT($C50:$C58, D50:D58)/$C49)</f>
        <v>3.3248081841432224</v>
      </c>
      <c r="E49" s="19">
        <f t="shared" ref="E49:AG49" si="4">IF(SUM(E50:E58)=0,"",SUMPRODUCT($C50:$C58, E50:E58)/$C49)</f>
        <v>2.3017902813299234</v>
      </c>
      <c r="F49" s="19">
        <f t="shared" si="4"/>
        <v>5.6265984654731458</v>
      </c>
      <c r="G49" s="19">
        <f t="shared" si="4"/>
        <v>3.836317135549872</v>
      </c>
      <c r="H49" s="19">
        <f t="shared" si="4"/>
        <v>0.76726342710997442</v>
      </c>
      <c r="I49" s="19">
        <f t="shared" si="4"/>
        <v>0.51150895140664965</v>
      </c>
      <c r="J49" s="19">
        <f t="shared" si="4"/>
        <v>0.25575447570332482</v>
      </c>
      <c r="K49" s="19">
        <f t="shared" si="4"/>
        <v>0.51150895140664965</v>
      </c>
      <c r="L49" s="20">
        <f t="shared" si="4"/>
        <v>0.76726342710997442</v>
      </c>
      <c r="M49" s="20">
        <f t="shared" si="4"/>
        <v>4.0920716112531972</v>
      </c>
      <c r="N49" s="20">
        <f t="shared" si="4"/>
        <v>2.5575447570332481</v>
      </c>
      <c r="O49" s="20">
        <f t="shared" si="4"/>
        <v>1.0230179028132993</v>
      </c>
      <c r="P49" s="20">
        <f t="shared" si="4"/>
        <v>1.0230179028132993</v>
      </c>
      <c r="Q49" s="20">
        <f t="shared" si="4"/>
        <v>3.3248081841432224</v>
      </c>
      <c r="R49" s="20">
        <f t="shared" si="4"/>
        <v>0.76726342710997442</v>
      </c>
      <c r="S49" s="20">
        <f t="shared" si="4"/>
        <v>1.2787723785166241</v>
      </c>
      <c r="T49" s="20">
        <f t="shared" si="4"/>
        <v>4.859335038363171</v>
      </c>
      <c r="U49" s="20">
        <f t="shared" si="4"/>
        <v>3.5805626598465472</v>
      </c>
      <c r="V49" s="20">
        <f t="shared" si="4"/>
        <v>4.859335038363171</v>
      </c>
      <c r="W49" s="20">
        <f t="shared" si="4"/>
        <v>4.3478260869565215</v>
      </c>
      <c r="X49" s="20">
        <f t="shared" si="4"/>
        <v>2.5575447570332481</v>
      </c>
      <c r="Y49" s="20">
        <f t="shared" si="4"/>
        <v>7.4168797953964196</v>
      </c>
      <c r="Z49" s="20">
        <f t="shared" si="4"/>
        <v>8.4398976982097178</v>
      </c>
      <c r="AA49" s="20" t="str">
        <f t="shared" si="4"/>
        <v/>
      </c>
      <c r="AB49" s="20">
        <f t="shared" si="4"/>
        <v>5.882352941176471</v>
      </c>
      <c r="AC49" s="20">
        <f t="shared" si="4"/>
        <v>12.276214833759591</v>
      </c>
      <c r="AD49" s="20">
        <f t="shared" si="4"/>
        <v>10.230179028132993</v>
      </c>
      <c r="AE49" s="20">
        <f t="shared" si="4"/>
        <v>3.0690537084398977</v>
      </c>
      <c r="AF49" s="20" t="str">
        <f t="shared" si="4"/>
        <v/>
      </c>
      <c r="AG49" s="21">
        <f t="shared" si="4"/>
        <v>0.51150895140664965</v>
      </c>
    </row>
    <row r="50" spans="2:33">
      <c r="B50" s="22" t="s">
        <v>36</v>
      </c>
      <c r="C50" s="23">
        <v>31</v>
      </c>
      <c r="D50" s="24"/>
      <c r="E50" s="25"/>
      <c r="F50" s="25">
        <v>3.225806451612903</v>
      </c>
      <c r="G50" s="25"/>
      <c r="H50" s="25"/>
      <c r="I50" s="25">
        <v>6.4516129032258061</v>
      </c>
      <c r="J50" s="25"/>
      <c r="K50" s="25"/>
      <c r="L50" s="26"/>
      <c r="M50" s="26">
        <v>3.225806451612903</v>
      </c>
      <c r="N50" s="26"/>
      <c r="O50" s="26"/>
      <c r="P50" s="26"/>
      <c r="Q50" s="26">
        <v>6.4516129032258061</v>
      </c>
      <c r="R50" s="26"/>
      <c r="S50" s="26"/>
      <c r="T50" s="26">
        <v>6.4516129032258061</v>
      </c>
      <c r="U50" s="26"/>
      <c r="V50" s="26">
        <v>3.225806451612903</v>
      </c>
      <c r="W50" s="26">
        <v>6.4516129032258061</v>
      </c>
      <c r="X50" s="26"/>
      <c r="Y50" s="26">
        <v>9.67741935483871</v>
      </c>
      <c r="Z50" s="26">
        <v>12.903225806451612</v>
      </c>
      <c r="AA50" s="26"/>
      <c r="AB50" s="26">
        <v>3.225806451612903</v>
      </c>
      <c r="AC50" s="26">
        <v>19.35483870967742</v>
      </c>
      <c r="AD50" s="26">
        <v>19.35483870967742</v>
      </c>
      <c r="AE50" s="26"/>
      <c r="AF50" s="26"/>
      <c r="AG50" s="27"/>
    </row>
    <row r="51" spans="2:33">
      <c r="B51" s="28" t="s">
        <v>37</v>
      </c>
      <c r="C51" s="29">
        <v>57</v>
      </c>
      <c r="D51" s="30">
        <v>1.7543859649122806</v>
      </c>
      <c r="E51" s="31"/>
      <c r="F51" s="31"/>
      <c r="G51" s="31">
        <v>7.0175438596491224</v>
      </c>
      <c r="H51" s="31">
        <v>1.7543859649122806</v>
      </c>
      <c r="I51" s="31"/>
      <c r="J51" s="31"/>
      <c r="K51" s="31"/>
      <c r="L51" s="32"/>
      <c r="M51" s="32">
        <v>3.5087719298245612</v>
      </c>
      <c r="N51" s="32">
        <v>1.7543859649122806</v>
      </c>
      <c r="O51" s="32">
        <v>1.7543859649122806</v>
      </c>
      <c r="P51" s="32"/>
      <c r="Q51" s="32"/>
      <c r="R51" s="32"/>
      <c r="S51" s="32">
        <v>1.7543859649122806</v>
      </c>
      <c r="T51" s="32"/>
      <c r="U51" s="32">
        <v>3.5087719298245612</v>
      </c>
      <c r="V51" s="32"/>
      <c r="W51" s="32">
        <v>14.035087719298245</v>
      </c>
      <c r="X51" s="32">
        <v>12.280701754385964</v>
      </c>
      <c r="Y51" s="32">
        <v>7.0175438596491224</v>
      </c>
      <c r="Z51" s="32">
        <v>5.2631578947368416</v>
      </c>
      <c r="AA51" s="32"/>
      <c r="AB51" s="32">
        <v>17.543859649122805</v>
      </c>
      <c r="AC51" s="32">
        <v>12.280701754385964</v>
      </c>
      <c r="AD51" s="32">
        <v>8.7719298245614024</v>
      </c>
      <c r="AE51" s="32"/>
      <c r="AF51" s="32"/>
      <c r="AG51" s="33"/>
    </row>
    <row r="52" spans="2:33">
      <c r="B52" s="28" t="s">
        <v>38</v>
      </c>
      <c r="C52" s="29">
        <v>50</v>
      </c>
      <c r="D52" s="30">
        <v>2</v>
      </c>
      <c r="E52" s="31">
        <v>2</v>
      </c>
      <c r="F52" s="31">
        <v>2</v>
      </c>
      <c r="G52" s="31"/>
      <c r="H52" s="31"/>
      <c r="I52" s="31"/>
      <c r="J52" s="31"/>
      <c r="K52" s="31"/>
      <c r="L52" s="32"/>
      <c r="M52" s="32">
        <v>10</v>
      </c>
      <c r="N52" s="32">
        <v>4</v>
      </c>
      <c r="O52" s="32"/>
      <c r="P52" s="32">
        <v>2</v>
      </c>
      <c r="Q52" s="32"/>
      <c r="R52" s="32">
        <v>2</v>
      </c>
      <c r="S52" s="32">
        <v>2</v>
      </c>
      <c r="T52" s="32">
        <v>10</v>
      </c>
      <c r="U52" s="32">
        <v>4</v>
      </c>
      <c r="V52" s="32">
        <v>6</v>
      </c>
      <c r="W52" s="32">
        <v>2</v>
      </c>
      <c r="X52" s="32"/>
      <c r="Y52" s="32">
        <v>8</v>
      </c>
      <c r="Z52" s="32">
        <v>12</v>
      </c>
      <c r="AA52" s="32"/>
      <c r="AB52" s="32">
        <v>6</v>
      </c>
      <c r="AC52" s="32">
        <v>18</v>
      </c>
      <c r="AD52" s="32">
        <v>4</v>
      </c>
      <c r="AE52" s="32">
        <v>2</v>
      </c>
      <c r="AF52" s="32"/>
      <c r="AG52" s="33">
        <v>2</v>
      </c>
    </row>
    <row r="53" spans="2:33">
      <c r="B53" s="28" t="s">
        <v>39</v>
      </c>
      <c r="C53" s="29">
        <v>92</v>
      </c>
      <c r="D53" s="30">
        <v>5.4347826086956523</v>
      </c>
      <c r="E53" s="31">
        <v>2.1739130434782608</v>
      </c>
      <c r="F53" s="31">
        <v>9.7826086956521738</v>
      </c>
      <c r="G53" s="31">
        <v>7.608695652173914</v>
      </c>
      <c r="H53" s="31">
        <v>1.0869565217391304</v>
      </c>
      <c r="I53" s="31"/>
      <c r="J53" s="31">
        <v>1.0869565217391304</v>
      </c>
      <c r="K53" s="31"/>
      <c r="L53" s="32">
        <v>2.1739130434782608</v>
      </c>
      <c r="M53" s="32">
        <v>4.3478260869565215</v>
      </c>
      <c r="N53" s="32">
        <v>1.0869565217391304</v>
      </c>
      <c r="O53" s="32">
        <v>1.0869565217391304</v>
      </c>
      <c r="P53" s="32"/>
      <c r="Q53" s="32">
        <v>5.4347826086956523</v>
      </c>
      <c r="R53" s="32">
        <v>1.0869565217391304</v>
      </c>
      <c r="S53" s="32"/>
      <c r="T53" s="32">
        <v>4.3478260869565215</v>
      </c>
      <c r="U53" s="32">
        <v>7.608695652173914</v>
      </c>
      <c r="V53" s="32">
        <v>6.5217391304347823</v>
      </c>
      <c r="W53" s="32">
        <v>2.1739130434782608</v>
      </c>
      <c r="X53" s="32">
        <v>1.0869565217391304</v>
      </c>
      <c r="Y53" s="32">
        <v>5.4347826086956523</v>
      </c>
      <c r="Z53" s="32">
        <v>6.5217391304347823</v>
      </c>
      <c r="AA53" s="32"/>
      <c r="AB53" s="32">
        <v>3.2608695652173911</v>
      </c>
      <c r="AC53" s="32">
        <v>8.695652173913043</v>
      </c>
      <c r="AD53" s="32">
        <v>9.7826086956521738</v>
      </c>
      <c r="AE53" s="32">
        <v>2.1739130434782608</v>
      </c>
      <c r="AF53" s="32"/>
      <c r="AG53" s="33"/>
    </row>
    <row r="54" spans="2:33">
      <c r="B54" s="28" t="s">
        <v>40</v>
      </c>
      <c r="C54" s="29">
        <v>77</v>
      </c>
      <c r="D54" s="30">
        <v>3.8961038961038961</v>
      </c>
      <c r="E54" s="31">
        <v>1.2987012987012987</v>
      </c>
      <c r="F54" s="31">
        <v>10.38961038961039</v>
      </c>
      <c r="G54" s="31">
        <v>5.1948051948051948</v>
      </c>
      <c r="H54" s="31">
        <v>1.2987012987012987</v>
      </c>
      <c r="I54" s="31"/>
      <c r="J54" s="31"/>
      <c r="K54" s="31"/>
      <c r="L54" s="32"/>
      <c r="M54" s="32">
        <v>2.5974025974025974</v>
      </c>
      <c r="N54" s="32">
        <v>2.5974025974025974</v>
      </c>
      <c r="O54" s="32">
        <v>1.2987012987012987</v>
      </c>
      <c r="P54" s="32">
        <v>1.2987012987012987</v>
      </c>
      <c r="Q54" s="32">
        <v>3.8961038961038961</v>
      </c>
      <c r="R54" s="32">
        <v>1.2987012987012987</v>
      </c>
      <c r="S54" s="32"/>
      <c r="T54" s="32">
        <v>5.1948051948051948</v>
      </c>
      <c r="U54" s="32"/>
      <c r="V54" s="32">
        <v>5.1948051948051948</v>
      </c>
      <c r="W54" s="32"/>
      <c r="X54" s="32"/>
      <c r="Y54" s="32">
        <v>11.688311688311687</v>
      </c>
      <c r="Z54" s="32">
        <v>12.987012987012985</v>
      </c>
      <c r="AA54" s="32"/>
      <c r="AB54" s="32">
        <v>2.5974025974025974</v>
      </c>
      <c r="AC54" s="32">
        <v>15.584415584415584</v>
      </c>
      <c r="AD54" s="32">
        <v>9.0909090909090917</v>
      </c>
      <c r="AE54" s="32">
        <v>2.5974025974025974</v>
      </c>
      <c r="AF54" s="32"/>
      <c r="AG54" s="33"/>
    </row>
    <row r="55" spans="2:33">
      <c r="B55" s="28" t="s">
        <v>41</v>
      </c>
      <c r="C55" s="29">
        <v>35</v>
      </c>
      <c r="D55" s="30">
        <v>5.7142857142857144</v>
      </c>
      <c r="E55" s="31"/>
      <c r="F55" s="31"/>
      <c r="G55" s="31"/>
      <c r="H55" s="31"/>
      <c r="I55" s="31"/>
      <c r="J55" s="31"/>
      <c r="K55" s="31"/>
      <c r="L55" s="32"/>
      <c r="M55" s="32"/>
      <c r="N55" s="32">
        <v>5.7142857142857144</v>
      </c>
      <c r="O55" s="32"/>
      <c r="P55" s="32"/>
      <c r="Q55" s="32">
        <v>2.8571428571428572</v>
      </c>
      <c r="R55" s="32"/>
      <c r="S55" s="32">
        <v>2.8571428571428572</v>
      </c>
      <c r="T55" s="32">
        <v>8.5714285714285712</v>
      </c>
      <c r="U55" s="32">
        <v>2.8571428571428572</v>
      </c>
      <c r="V55" s="32">
        <v>2.8571428571428572</v>
      </c>
      <c r="W55" s="32">
        <v>5.7142857142857144</v>
      </c>
      <c r="X55" s="32">
        <v>2.8571428571428572</v>
      </c>
      <c r="Y55" s="32">
        <v>2.8571428571428572</v>
      </c>
      <c r="Z55" s="32">
        <v>5.7142857142857144</v>
      </c>
      <c r="AA55" s="32"/>
      <c r="AB55" s="32">
        <v>2.8571428571428572</v>
      </c>
      <c r="AC55" s="32">
        <v>8.5714285714285712</v>
      </c>
      <c r="AD55" s="32">
        <v>22.857142857142858</v>
      </c>
      <c r="AE55" s="32">
        <v>17.142857142857142</v>
      </c>
      <c r="AF55" s="32"/>
      <c r="AG55" s="33"/>
    </row>
    <row r="56" spans="2:33">
      <c r="B56" s="28" t="s">
        <v>42</v>
      </c>
      <c r="C56" s="29">
        <v>10</v>
      </c>
      <c r="D56" s="30"/>
      <c r="E56" s="31"/>
      <c r="F56" s="31"/>
      <c r="G56" s="31"/>
      <c r="H56" s="31"/>
      <c r="I56" s="31"/>
      <c r="J56" s="31"/>
      <c r="K56" s="31"/>
      <c r="L56" s="32"/>
      <c r="M56" s="32"/>
      <c r="N56" s="32"/>
      <c r="O56" s="32"/>
      <c r="P56" s="32">
        <v>10</v>
      </c>
      <c r="Q56" s="32"/>
      <c r="R56" s="32"/>
      <c r="S56" s="32">
        <v>10</v>
      </c>
      <c r="T56" s="32"/>
      <c r="U56" s="32">
        <v>10</v>
      </c>
      <c r="V56" s="32"/>
      <c r="W56" s="32">
        <v>10</v>
      </c>
      <c r="X56" s="32">
        <v>10</v>
      </c>
      <c r="Y56" s="32">
        <v>10</v>
      </c>
      <c r="Z56" s="32">
        <v>10</v>
      </c>
      <c r="AA56" s="32"/>
      <c r="AB56" s="32">
        <v>10</v>
      </c>
      <c r="AC56" s="32">
        <v>10</v>
      </c>
      <c r="AD56" s="32">
        <v>10</v>
      </c>
      <c r="AE56" s="32"/>
      <c r="AF56" s="32"/>
      <c r="AG56" s="33"/>
    </row>
    <row r="57" spans="2:33">
      <c r="B57" s="28" t="s">
        <v>43</v>
      </c>
      <c r="C57" s="29">
        <v>35</v>
      </c>
      <c r="D57" s="30">
        <v>2.8571428571428572</v>
      </c>
      <c r="E57" s="31">
        <v>11.428571428571429</v>
      </c>
      <c r="F57" s="31">
        <v>8.5714285714285712</v>
      </c>
      <c r="G57" s="31"/>
      <c r="H57" s="31"/>
      <c r="I57" s="31"/>
      <c r="J57" s="31"/>
      <c r="K57" s="31">
        <v>5.7142857142857144</v>
      </c>
      <c r="L57" s="32">
        <v>2.8571428571428572</v>
      </c>
      <c r="M57" s="32">
        <v>5.7142857142857144</v>
      </c>
      <c r="N57" s="32">
        <v>5.7142857142857144</v>
      </c>
      <c r="O57" s="32">
        <v>2.8571428571428572</v>
      </c>
      <c r="P57" s="32"/>
      <c r="Q57" s="32">
        <v>2.8571428571428572</v>
      </c>
      <c r="R57" s="32"/>
      <c r="S57" s="32">
        <v>2.8571428571428572</v>
      </c>
      <c r="T57" s="32">
        <v>2.8571428571428572</v>
      </c>
      <c r="U57" s="32">
        <v>2.8571428571428572</v>
      </c>
      <c r="V57" s="32">
        <v>8.5714285714285712</v>
      </c>
      <c r="W57" s="32">
        <v>2.8571428571428572</v>
      </c>
      <c r="X57" s="32"/>
      <c r="Y57" s="32">
        <v>5.7142857142857144</v>
      </c>
      <c r="Z57" s="32">
        <v>2.8571428571428572</v>
      </c>
      <c r="AA57" s="32"/>
      <c r="AB57" s="32">
        <v>5.7142857142857144</v>
      </c>
      <c r="AC57" s="32">
        <v>5.7142857142857144</v>
      </c>
      <c r="AD57" s="32">
        <v>5.7142857142857144</v>
      </c>
      <c r="AE57" s="32">
        <v>2.8571428571428572</v>
      </c>
      <c r="AF57" s="32"/>
      <c r="AG57" s="33">
        <v>2.8571428571428572</v>
      </c>
    </row>
    <row r="58" spans="2:33" ht="14.25" thickBot="1">
      <c r="B58" s="34" t="s">
        <v>44</v>
      </c>
      <c r="C58" s="35">
        <v>4</v>
      </c>
      <c r="D58" s="36"/>
      <c r="E58" s="37">
        <v>25</v>
      </c>
      <c r="F58" s="37"/>
      <c r="G58" s="37"/>
      <c r="H58" s="37"/>
      <c r="I58" s="37"/>
      <c r="J58" s="37"/>
      <c r="K58" s="37"/>
      <c r="L58" s="38"/>
      <c r="M58" s="38"/>
      <c r="N58" s="38"/>
      <c r="O58" s="38"/>
      <c r="P58" s="38">
        <v>25</v>
      </c>
      <c r="Q58" s="38">
        <v>25</v>
      </c>
      <c r="R58" s="38"/>
      <c r="S58" s="38"/>
      <c r="T58" s="38"/>
      <c r="U58" s="38"/>
      <c r="V58" s="38">
        <v>25</v>
      </c>
      <c r="W58" s="38"/>
      <c r="X58" s="38"/>
      <c r="Y58" s="38"/>
      <c r="Z58" s="38"/>
      <c r="AA58" s="38"/>
      <c r="AB58" s="38"/>
      <c r="AC58" s="38"/>
      <c r="AD58" s="38"/>
      <c r="AE58" s="38"/>
      <c r="AF58" s="38"/>
      <c r="AG58" s="39"/>
    </row>
    <row r="59" spans="2:33" ht="14.25" thickBot="1">
      <c r="B59" s="16" t="s">
        <v>45</v>
      </c>
      <c r="C59" s="17">
        <f>IF(SUM(C50:C58,C36:C48)=0,"",SUM(C50:C58,C36:C48))</f>
        <v>715</v>
      </c>
      <c r="D59" s="18">
        <f>IF(SUM(D50:D58,D36:D48)=0,"",(SUMPRODUCT($C36:$C48, D36:D48)+SUMPRODUCT($C50:$C58, D50:D58))/$C59)</f>
        <v>5.5944055944055942</v>
      </c>
      <c r="E59" s="19">
        <f t="shared" ref="E59:AG59" si="5">IF(SUM(E50:E58,E36:E48)=0,"",(SUMPRODUCT($C36:$C48, E36:E48)+SUMPRODUCT($C50:$C58, E50:E58))/$C59)</f>
        <v>5.5944055944055942</v>
      </c>
      <c r="F59" s="19">
        <f t="shared" si="5"/>
        <v>8.5314685314685317</v>
      </c>
      <c r="G59" s="19">
        <f t="shared" si="5"/>
        <v>3.9160839160839163</v>
      </c>
      <c r="H59" s="19">
        <f t="shared" si="5"/>
        <v>0.69930069930069927</v>
      </c>
      <c r="I59" s="19">
        <f t="shared" si="5"/>
        <v>0.69930069930069927</v>
      </c>
      <c r="J59" s="19">
        <f t="shared" si="5"/>
        <v>0.13986013986013987</v>
      </c>
      <c r="K59" s="19">
        <f t="shared" si="5"/>
        <v>0.55944055944055948</v>
      </c>
      <c r="L59" s="20">
        <f t="shared" si="5"/>
        <v>0.69930069930069927</v>
      </c>
      <c r="M59" s="20">
        <f t="shared" si="5"/>
        <v>3.7762237762237763</v>
      </c>
      <c r="N59" s="20">
        <f t="shared" si="5"/>
        <v>1.8181818181818181</v>
      </c>
      <c r="O59" s="20">
        <f t="shared" si="5"/>
        <v>0.83916083916083917</v>
      </c>
      <c r="P59" s="20">
        <f t="shared" si="5"/>
        <v>0.55944055944055948</v>
      </c>
      <c r="Q59" s="20">
        <f t="shared" si="5"/>
        <v>5.174825174825175</v>
      </c>
      <c r="R59" s="20">
        <f t="shared" si="5"/>
        <v>0.55944055944055948</v>
      </c>
      <c r="S59" s="20">
        <f t="shared" si="5"/>
        <v>1.9580419580419581</v>
      </c>
      <c r="T59" s="20">
        <f t="shared" si="5"/>
        <v>4.4755244755244759</v>
      </c>
      <c r="U59" s="20">
        <f t="shared" si="5"/>
        <v>2.5174825174825175</v>
      </c>
      <c r="V59" s="20">
        <f t="shared" si="5"/>
        <v>4.895104895104895</v>
      </c>
      <c r="W59" s="20">
        <f t="shared" si="5"/>
        <v>4.4755244755244759</v>
      </c>
      <c r="X59" s="20">
        <f t="shared" si="5"/>
        <v>2.3776223776223775</v>
      </c>
      <c r="Y59" s="20">
        <f t="shared" si="5"/>
        <v>6.2937062937062933</v>
      </c>
      <c r="Z59" s="20">
        <f t="shared" si="5"/>
        <v>5.7342657342657342</v>
      </c>
      <c r="AA59" s="20">
        <f t="shared" si="5"/>
        <v>0.13986013986013987</v>
      </c>
      <c r="AB59" s="20">
        <f t="shared" si="5"/>
        <v>5.034965034965035</v>
      </c>
      <c r="AC59" s="20">
        <f t="shared" si="5"/>
        <v>10.62937062937063</v>
      </c>
      <c r="AD59" s="20">
        <f t="shared" si="5"/>
        <v>9.65034965034965</v>
      </c>
      <c r="AE59" s="20">
        <f t="shared" si="5"/>
        <v>2.0979020979020979</v>
      </c>
      <c r="AF59" s="20" t="str">
        <f t="shared" si="5"/>
        <v/>
      </c>
      <c r="AG59" s="21">
        <f t="shared" si="5"/>
        <v>0.55944055944055948</v>
      </c>
    </row>
    <row r="60" spans="2:33" ht="14.25" thickBot="1">
      <c r="B60"/>
      <c r="C60" s="7"/>
      <c r="D60"/>
      <c r="E60"/>
      <c r="F60"/>
      <c r="G60"/>
      <c r="H60"/>
      <c r="I60"/>
      <c r="J60"/>
      <c r="K60"/>
      <c r="L60"/>
      <c r="M60"/>
      <c r="N60"/>
      <c r="O60"/>
      <c r="P60"/>
      <c r="Q60"/>
      <c r="R60"/>
      <c r="S60"/>
      <c r="T60"/>
      <c r="U60"/>
      <c r="V60"/>
      <c r="W60"/>
      <c r="X60"/>
      <c r="Y60"/>
      <c r="Z60"/>
      <c r="AA60"/>
      <c r="AB60"/>
      <c r="AC60"/>
      <c r="AD60"/>
      <c r="AE60"/>
      <c r="AF60"/>
      <c r="AG60"/>
    </row>
    <row r="61" spans="2:33" ht="41.25" thickBot="1">
      <c r="B61" s="10" t="s">
        <v>47</v>
      </c>
      <c r="C61" s="11" t="s">
        <v>19</v>
      </c>
      <c r="D61" s="12" t="s">
        <v>52</v>
      </c>
      <c r="E61" s="13" t="s">
        <v>53</v>
      </c>
      <c r="F61" s="13" t="s">
        <v>54</v>
      </c>
      <c r="G61" s="13" t="s">
        <v>55</v>
      </c>
      <c r="H61" s="13" t="s">
        <v>56</v>
      </c>
      <c r="I61" s="13" t="s">
        <v>57</v>
      </c>
      <c r="J61" s="13" t="s">
        <v>58</v>
      </c>
      <c r="K61" s="13" t="s">
        <v>59</v>
      </c>
      <c r="L61" s="14" t="s">
        <v>60</v>
      </c>
      <c r="M61" s="14" t="s">
        <v>61</v>
      </c>
      <c r="N61" s="14" t="s">
        <v>62</v>
      </c>
      <c r="O61" s="14" t="s">
        <v>63</v>
      </c>
      <c r="P61" s="14" t="s">
        <v>64</v>
      </c>
      <c r="Q61" s="14" t="s">
        <v>65</v>
      </c>
      <c r="R61" s="14" t="s">
        <v>66</v>
      </c>
      <c r="S61" s="14" t="s">
        <v>67</v>
      </c>
      <c r="T61" s="14" t="s">
        <v>68</v>
      </c>
      <c r="U61" s="14" t="s">
        <v>69</v>
      </c>
      <c r="V61" s="14" t="s">
        <v>70</v>
      </c>
      <c r="W61" s="14" t="s">
        <v>71</v>
      </c>
      <c r="X61" s="14" t="s">
        <v>72</v>
      </c>
      <c r="Y61" s="14" t="s">
        <v>73</v>
      </c>
      <c r="Z61" s="14" t="s">
        <v>74</v>
      </c>
      <c r="AA61" s="14" t="s">
        <v>75</v>
      </c>
      <c r="AB61" s="14" t="s">
        <v>76</v>
      </c>
      <c r="AC61" s="14" t="s">
        <v>77</v>
      </c>
      <c r="AD61" s="14" t="s">
        <v>78</v>
      </c>
      <c r="AE61" s="14" t="s">
        <v>79</v>
      </c>
      <c r="AF61" s="14" t="s">
        <v>80</v>
      </c>
      <c r="AG61" s="15" t="s">
        <v>81</v>
      </c>
    </row>
    <row r="62" spans="2:33" ht="14.25" thickBot="1">
      <c r="B62" s="16" t="s">
        <v>21</v>
      </c>
      <c r="C62" s="17">
        <f>IF(SUM(C63:C75)=0,"",SUM(C63:C75))</f>
        <v>265</v>
      </c>
      <c r="D62" s="18">
        <f>IF(SUM(D63:D75)=0,"",SUMPRODUCT($C63:$C75, D63:D75)/$C62)</f>
        <v>10.943396226415095</v>
      </c>
      <c r="E62" s="19">
        <f t="shared" ref="E62:AG62" si="6">IF(SUM(E63:E75)=0,"",SUMPRODUCT($C63:$C75, E63:E75)/$C62)</f>
        <v>7.1698113207547172</v>
      </c>
      <c r="F62" s="19">
        <f t="shared" si="6"/>
        <v>10.566037735849056</v>
      </c>
      <c r="G62" s="19">
        <f t="shared" si="6"/>
        <v>3.0188679245283021</v>
      </c>
      <c r="H62" s="19">
        <f t="shared" si="6"/>
        <v>0.75471698113207553</v>
      </c>
      <c r="I62" s="19" t="str">
        <f t="shared" si="6"/>
        <v/>
      </c>
      <c r="J62" s="19">
        <f t="shared" si="6"/>
        <v>1.1320754716981132</v>
      </c>
      <c r="K62" s="19">
        <f t="shared" si="6"/>
        <v>0.37735849056603776</v>
      </c>
      <c r="L62" s="20">
        <f t="shared" si="6"/>
        <v>1.8867924528301887</v>
      </c>
      <c r="M62" s="20">
        <f t="shared" si="6"/>
        <v>4.5283018867924527</v>
      </c>
      <c r="N62" s="20">
        <f t="shared" si="6"/>
        <v>2.2641509433962264</v>
      </c>
      <c r="O62" s="20" t="str">
        <f t="shared" si="6"/>
        <v/>
      </c>
      <c r="P62" s="20">
        <f t="shared" si="6"/>
        <v>2.641509433962264</v>
      </c>
      <c r="Q62" s="20">
        <f t="shared" si="6"/>
        <v>4.5283018867924527</v>
      </c>
      <c r="R62" s="20">
        <f t="shared" si="6"/>
        <v>1.1320754716981132</v>
      </c>
      <c r="S62" s="20">
        <f t="shared" si="6"/>
        <v>1.5094339622641511</v>
      </c>
      <c r="T62" s="20">
        <f t="shared" si="6"/>
        <v>5.6603773584905657</v>
      </c>
      <c r="U62" s="20">
        <f t="shared" si="6"/>
        <v>1.5094339622641511</v>
      </c>
      <c r="V62" s="20">
        <f t="shared" si="6"/>
        <v>2.2641509433962264</v>
      </c>
      <c r="W62" s="20">
        <f t="shared" si="6"/>
        <v>3.3962264150943398</v>
      </c>
      <c r="X62" s="20">
        <f t="shared" si="6"/>
        <v>2.641509433962264</v>
      </c>
      <c r="Y62" s="20">
        <f t="shared" si="6"/>
        <v>5.283018867924528</v>
      </c>
      <c r="Z62" s="20">
        <f t="shared" si="6"/>
        <v>3.0188679245283021</v>
      </c>
      <c r="AA62" s="20" t="str">
        <f t="shared" si="6"/>
        <v/>
      </c>
      <c r="AB62" s="20">
        <f t="shared" si="6"/>
        <v>3.3962264150943393</v>
      </c>
      <c r="AC62" s="20">
        <f t="shared" si="6"/>
        <v>7.5471698113207548</v>
      </c>
      <c r="AD62" s="20">
        <f t="shared" si="6"/>
        <v>11.320754716981131</v>
      </c>
      <c r="AE62" s="20">
        <f t="shared" si="6"/>
        <v>1.5094339622641511</v>
      </c>
      <c r="AF62" s="20" t="str">
        <f t="shared" si="6"/>
        <v/>
      </c>
      <c r="AG62" s="21" t="str">
        <f t="shared" si="6"/>
        <v/>
      </c>
    </row>
    <row r="63" spans="2:33">
      <c r="B63" s="22" t="s">
        <v>22</v>
      </c>
      <c r="C63" s="23">
        <v>22</v>
      </c>
      <c r="D63" s="24">
        <v>4.5454545454545459</v>
      </c>
      <c r="E63" s="25">
        <v>4.5454545454545459</v>
      </c>
      <c r="F63" s="25">
        <v>13.636363636363635</v>
      </c>
      <c r="G63" s="25"/>
      <c r="H63" s="25"/>
      <c r="I63" s="25"/>
      <c r="J63" s="25"/>
      <c r="K63" s="25"/>
      <c r="L63" s="26">
        <v>9.0909090909090917</v>
      </c>
      <c r="M63" s="26"/>
      <c r="N63" s="26"/>
      <c r="O63" s="26"/>
      <c r="P63" s="26">
        <v>4.5454545454545459</v>
      </c>
      <c r="Q63" s="26"/>
      <c r="R63" s="26"/>
      <c r="S63" s="26"/>
      <c r="T63" s="26">
        <v>9.0909090909090917</v>
      </c>
      <c r="U63" s="26">
        <v>4.5454545454545459</v>
      </c>
      <c r="V63" s="26"/>
      <c r="W63" s="26">
        <v>4.5454545454545459</v>
      </c>
      <c r="X63" s="26"/>
      <c r="Y63" s="26">
        <v>18.181818181818183</v>
      </c>
      <c r="Z63" s="26"/>
      <c r="AA63" s="26"/>
      <c r="AB63" s="26">
        <v>13.636363636363635</v>
      </c>
      <c r="AC63" s="26">
        <v>4.5454545454545459</v>
      </c>
      <c r="AD63" s="26">
        <v>9.0909090909090917</v>
      </c>
      <c r="AE63" s="26"/>
      <c r="AF63" s="26"/>
      <c r="AG63" s="27"/>
    </row>
    <row r="64" spans="2:33">
      <c r="B64" s="28" t="s">
        <v>23</v>
      </c>
      <c r="C64" s="29">
        <v>11</v>
      </c>
      <c r="D64" s="30"/>
      <c r="E64" s="31"/>
      <c r="F64" s="31">
        <v>9.0909090909090917</v>
      </c>
      <c r="G64" s="31"/>
      <c r="H64" s="31"/>
      <c r="I64" s="31"/>
      <c r="J64" s="31"/>
      <c r="K64" s="31"/>
      <c r="L64" s="32"/>
      <c r="M64" s="32">
        <v>9.0909090909090917</v>
      </c>
      <c r="N64" s="32"/>
      <c r="O64" s="32"/>
      <c r="P64" s="32">
        <v>9.0909090909090917</v>
      </c>
      <c r="Q64" s="32">
        <v>9.0909090909090917</v>
      </c>
      <c r="R64" s="32"/>
      <c r="S64" s="32">
        <v>9.0909090909090917</v>
      </c>
      <c r="T64" s="32">
        <v>9.0909090909090917</v>
      </c>
      <c r="U64" s="32"/>
      <c r="V64" s="32">
        <v>18.181818181818183</v>
      </c>
      <c r="W64" s="32"/>
      <c r="X64" s="32"/>
      <c r="Y64" s="32"/>
      <c r="Z64" s="32"/>
      <c r="AA64" s="32"/>
      <c r="AB64" s="32">
        <v>9.0909090909090917</v>
      </c>
      <c r="AC64" s="32">
        <v>18.181818181818183</v>
      </c>
      <c r="AD64" s="32"/>
      <c r="AE64" s="32"/>
      <c r="AF64" s="32"/>
      <c r="AG64" s="33"/>
    </row>
    <row r="65" spans="2:33">
      <c r="B65" s="28" t="s">
        <v>24</v>
      </c>
      <c r="C65" s="29">
        <v>7</v>
      </c>
      <c r="D65" s="30">
        <v>14.285714285714285</v>
      </c>
      <c r="E65" s="31">
        <v>28.571428571428569</v>
      </c>
      <c r="F65" s="31"/>
      <c r="G65" s="31"/>
      <c r="H65" s="31"/>
      <c r="I65" s="31"/>
      <c r="J65" s="31"/>
      <c r="K65" s="31"/>
      <c r="L65" s="32"/>
      <c r="M65" s="32"/>
      <c r="N65" s="32"/>
      <c r="O65" s="32"/>
      <c r="P65" s="32"/>
      <c r="Q65" s="32">
        <v>14.285714285714285</v>
      </c>
      <c r="R65" s="32"/>
      <c r="S65" s="32"/>
      <c r="T65" s="32">
        <v>14.285714285714285</v>
      </c>
      <c r="U65" s="32"/>
      <c r="V65" s="32"/>
      <c r="W65" s="32"/>
      <c r="X65" s="32"/>
      <c r="Y65" s="32"/>
      <c r="Z65" s="32"/>
      <c r="AA65" s="32"/>
      <c r="AB65" s="32"/>
      <c r="AC65" s="32">
        <v>14.285714285714285</v>
      </c>
      <c r="AD65" s="32">
        <v>14.285714285714285</v>
      </c>
      <c r="AE65" s="32"/>
      <c r="AF65" s="32"/>
      <c r="AG65" s="33"/>
    </row>
    <row r="66" spans="2:33">
      <c r="B66" s="28" t="s">
        <v>25</v>
      </c>
      <c r="C66" s="29">
        <v>36</v>
      </c>
      <c r="D66" s="30">
        <v>11.111111111111111</v>
      </c>
      <c r="E66" s="31">
        <v>2.7777777777777777</v>
      </c>
      <c r="F66" s="31">
        <v>11.111111111111111</v>
      </c>
      <c r="G66" s="31">
        <v>2.7777777777777777</v>
      </c>
      <c r="H66" s="31"/>
      <c r="I66" s="31"/>
      <c r="J66" s="31">
        <v>2.7777777777777777</v>
      </c>
      <c r="K66" s="31"/>
      <c r="L66" s="32">
        <v>5.5555555555555554</v>
      </c>
      <c r="M66" s="32">
        <v>8.3333333333333321</v>
      </c>
      <c r="N66" s="32">
        <v>2.7777777777777777</v>
      </c>
      <c r="O66" s="32"/>
      <c r="P66" s="32"/>
      <c r="Q66" s="32">
        <v>8.3333333333333321</v>
      </c>
      <c r="R66" s="32"/>
      <c r="S66" s="32">
        <v>2.7777777777777777</v>
      </c>
      <c r="T66" s="32">
        <v>11.111111111111111</v>
      </c>
      <c r="U66" s="32">
        <v>2.7777777777777777</v>
      </c>
      <c r="V66" s="32">
        <v>2.7777777777777777</v>
      </c>
      <c r="W66" s="32">
        <v>2.7777777777777777</v>
      </c>
      <c r="X66" s="32"/>
      <c r="Y66" s="32">
        <v>2.7777777777777777</v>
      </c>
      <c r="Z66" s="32">
        <v>5.5555555555555554</v>
      </c>
      <c r="AA66" s="32"/>
      <c r="AB66" s="32"/>
      <c r="AC66" s="32">
        <v>2.7777777777777777</v>
      </c>
      <c r="AD66" s="32">
        <v>11.111111111111111</v>
      </c>
      <c r="AE66" s="32"/>
      <c r="AF66" s="32"/>
      <c r="AG66" s="33"/>
    </row>
    <row r="67" spans="2:33">
      <c r="B67" s="28" t="s">
        <v>26</v>
      </c>
      <c r="C67" s="29">
        <v>1</v>
      </c>
      <c r="D67" s="30"/>
      <c r="E67" s="31"/>
      <c r="F67" s="31"/>
      <c r="G67" s="31"/>
      <c r="H67" s="31"/>
      <c r="I67" s="31"/>
      <c r="J67" s="31"/>
      <c r="K67" s="31"/>
      <c r="L67" s="32"/>
      <c r="M67" s="32"/>
      <c r="N67" s="32"/>
      <c r="O67" s="32"/>
      <c r="P67" s="32"/>
      <c r="Q67" s="32"/>
      <c r="R67" s="32"/>
      <c r="S67" s="32"/>
      <c r="T67" s="32"/>
      <c r="U67" s="32"/>
      <c r="V67" s="32"/>
      <c r="W67" s="32"/>
      <c r="X67" s="32"/>
      <c r="Y67" s="32"/>
      <c r="Z67" s="32"/>
      <c r="AA67" s="32"/>
      <c r="AB67" s="32">
        <v>100</v>
      </c>
      <c r="AC67" s="32"/>
      <c r="AD67" s="32"/>
      <c r="AE67" s="32"/>
      <c r="AF67" s="32"/>
      <c r="AG67" s="33"/>
    </row>
    <row r="68" spans="2:33">
      <c r="B68" s="28" t="s">
        <v>27</v>
      </c>
      <c r="C68" s="29">
        <v>12</v>
      </c>
      <c r="D68" s="30"/>
      <c r="E68" s="31">
        <v>8.3333333333333321</v>
      </c>
      <c r="F68" s="31"/>
      <c r="G68" s="31">
        <v>16.666666666666664</v>
      </c>
      <c r="H68" s="31"/>
      <c r="I68" s="31"/>
      <c r="J68" s="31"/>
      <c r="K68" s="31"/>
      <c r="L68" s="32"/>
      <c r="M68" s="32">
        <v>8.3333333333333321</v>
      </c>
      <c r="N68" s="32"/>
      <c r="O68" s="32"/>
      <c r="P68" s="32">
        <v>8.3333333333333321</v>
      </c>
      <c r="Q68" s="32"/>
      <c r="R68" s="32">
        <v>8.3333333333333321</v>
      </c>
      <c r="S68" s="32"/>
      <c r="T68" s="32"/>
      <c r="U68" s="32"/>
      <c r="V68" s="32">
        <v>8.3333333333333321</v>
      </c>
      <c r="W68" s="32"/>
      <c r="X68" s="32">
        <v>8.3333333333333321</v>
      </c>
      <c r="Y68" s="32"/>
      <c r="Z68" s="32"/>
      <c r="AA68" s="32"/>
      <c r="AB68" s="32">
        <v>8.3333333333333321</v>
      </c>
      <c r="AC68" s="32">
        <v>16.666666666666664</v>
      </c>
      <c r="AD68" s="32">
        <v>8.3333333333333321</v>
      </c>
      <c r="AE68" s="32"/>
      <c r="AF68" s="32"/>
      <c r="AG68" s="33"/>
    </row>
    <row r="69" spans="2:33">
      <c r="B69" s="28" t="s">
        <v>28</v>
      </c>
      <c r="C69" s="29">
        <v>13</v>
      </c>
      <c r="D69" s="30">
        <v>15.384615384615385</v>
      </c>
      <c r="E69" s="31">
        <v>7.6923076923076925</v>
      </c>
      <c r="F69" s="31"/>
      <c r="G69" s="31"/>
      <c r="H69" s="31"/>
      <c r="I69" s="31"/>
      <c r="J69" s="31"/>
      <c r="K69" s="31"/>
      <c r="L69" s="32"/>
      <c r="M69" s="32">
        <v>7.6923076923076925</v>
      </c>
      <c r="N69" s="32">
        <v>7.6923076923076925</v>
      </c>
      <c r="O69" s="32"/>
      <c r="P69" s="32"/>
      <c r="Q69" s="32">
        <v>15.384615384615385</v>
      </c>
      <c r="R69" s="32"/>
      <c r="S69" s="32">
        <v>7.6923076923076925</v>
      </c>
      <c r="T69" s="32"/>
      <c r="U69" s="32"/>
      <c r="V69" s="32"/>
      <c r="W69" s="32"/>
      <c r="X69" s="32"/>
      <c r="Y69" s="32">
        <v>7.6923076923076925</v>
      </c>
      <c r="Z69" s="32">
        <v>7.6923076923076925</v>
      </c>
      <c r="AA69" s="32"/>
      <c r="AB69" s="32"/>
      <c r="AC69" s="32">
        <v>7.6923076923076925</v>
      </c>
      <c r="AD69" s="32">
        <v>15.384615384615385</v>
      </c>
      <c r="AE69" s="32"/>
      <c r="AF69" s="32"/>
      <c r="AG69" s="33"/>
    </row>
    <row r="70" spans="2:33">
      <c r="B70" s="28" t="s">
        <v>29</v>
      </c>
      <c r="C70" s="29">
        <v>18</v>
      </c>
      <c r="D70" s="30">
        <v>33.333333333333329</v>
      </c>
      <c r="E70" s="31"/>
      <c r="F70" s="31">
        <v>11.111111111111111</v>
      </c>
      <c r="G70" s="31">
        <v>5.5555555555555554</v>
      </c>
      <c r="H70" s="31"/>
      <c r="I70" s="31"/>
      <c r="J70" s="31"/>
      <c r="K70" s="31"/>
      <c r="L70" s="32"/>
      <c r="M70" s="32"/>
      <c r="N70" s="32">
        <v>11.111111111111111</v>
      </c>
      <c r="O70" s="32"/>
      <c r="P70" s="32"/>
      <c r="Q70" s="32"/>
      <c r="R70" s="32">
        <v>5.5555555555555554</v>
      </c>
      <c r="S70" s="32"/>
      <c r="T70" s="32">
        <v>5.5555555555555554</v>
      </c>
      <c r="U70" s="32"/>
      <c r="V70" s="32"/>
      <c r="W70" s="32"/>
      <c r="X70" s="32"/>
      <c r="Y70" s="32"/>
      <c r="Z70" s="32">
        <v>5.5555555555555554</v>
      </c>
      <c r="AA70" s="32"/>
      <c r="AB70" s="32"/>
      <c r="AC70" s="32">
        <v>5.5555555555555554</v>
      </c>
      <c r="AD70" s="32">
        <v>11.111111111111111</v>
      </c>
      <c r="AE70" s="32">
        <v>5.5555555555555554</v>
      </c>
      <c r="AF70" s="32"/>
      <c r="AG70" s="33"/>
    </row>
    <row r="71" spans="2:33">
      <c r="B71" s="28" t="s">
        <v>30</v>
      </c>
      <c r="C71" s="29">
        <v>43</v>
      </c>
      <c r="D71" s="30">
        <v>16.279069767441861</v>
      </c>
      <c r="E71" s="31">
        <v>9.3023255813953494</v>
      </c>
      <c r="F71" s="31">
        <v>18.604651162790699</v>
      </c>
      <c r="G71" s="31">
        <v>2.3255813953488373</v>
      </c>
      <c r="H71" s="31">
        <v>2.3255813953488373</v>
      </c>
      <c r="I71" s="31"/>
      <c r="J71" s="31"/>
      <c r="K71" s="31"/>
      <c r="L71" s="32"/>
      <c r="M71" s="32">
        <v>6.9767441860465116</v>
      </c>
      <c r="N71" s="32">
        <v>2.3255813953488373</v>
      </c>
      <c r="O71" s="32"/>
      <c r="P71" s="32"/>
      <c r="Q71" s="32"/>
      <c r="R71" s="32"/>
      <c r="S71" s="32"/>
      <c r="T71" s="32">
        <v>4.6511627906976747</v>
      </c>
      <c r="U71" s="32">
        <v>2.3255813953488373</v>
      </c>
      <c r="V71" s="32"/>
      <c r="W71" s="32">
        <v>11.627906976744185</v>
      </c>
      <c r="X71" s="32">
        <v>2.3255813953488373</v>
      </c>
      <c r="Y71" s="32">
        <v>6.9767441860465116</v>
      </c>
      <c r="Z71" s="32"/>
      <c r="AA71" s="32"/>
      <c r="AB71" s="32"/>
      <c r="AC71" s="32">
        <v>4.6511627906976747</v>
      </c>
      <c r="AD71" s="32">
        <v>9.3023255813953494</v>
      </c>
      <c r="AE71" s="32"/>
      <c r="AF71" s="32"/>
      <c r="AG71" s="33"/>
    </row>
    <row r="72" spans="2:33">
      <c r="B72" s="28" t="s">
        <v>31</v>
      </c>
      <c r="C72" s="29">
        <v>31</v>
      </c>
      <c r="D72" s="30"/>
      <c r="E72" s="31">
        <v>12.903225806451612</v>
      </c>
      <c r="F72" s="31">
        <v>9.67741935483871</v>
      </c>
      <c r="G72" s="31">
        <v>3.225806451612903</v>
      </c>
      <c r="H72" s="31">
        <v>3.225806451612903</v>
      </c>
      <c r="I72" s="31"/>
      <c r="J72" s="31">
        <v>3.225806451612903</v>
      </c>
      <c r="K72" s="31"/>
      <c r="L72" s="32">
        <v>3.225806451612903</v>
      </c>
      <c r="M72" s="32"/>
      <c r="N72" s="32">
        <v>3.225806451612903</v>
      </c>
      <c r="O72" s="32"/>
      <c r="P72" s="32"/>
      <c r="Q72" s="32">
        <v>3.225806451612903</v>
      </c>
      <c r="R72" s="32"/>
      <c r="S72" s="32"/>
      <c r="T72" s="32">
        <v>3.225806451612903</v>
      </c>
      <c r="U72" s="32"/>
      <c r="V72" s="32"/>
      <c r="W72" s="32">
        <v>6.4516129032258061</v>
      </c>
      <c r="X72" s="32">
        <v>3.225806451612903</v>
      </c>
      <c r="Y72" s="32">
        <v>6.4516129032258061</v>
      </c>
      <c r="Z72" s="32">
        <v>3.225806451612903</v>
      </c>
      <c r="AA72" s="32"/>
      <c r="AB72" s="32">
        <v>3.225806451612903</v>
      </c>
      <c r="AC72" s="32">
        <v>6.4516129032258061</v>
      </c>
      <c r="AD72" s="32">
        <v>19.35483870967742</v>
      </c>
      <c r="AE72" s="32">
        <v>6.4516129032258061</v>
      </c>
      <c r="AF72" s="32"/>
      <c r="AG72" s="33"/>
    </row>
    <row r="73" spans="2:33">
      <c r="B73" s="28" t="s">
        <v>32</v>
      </c>
      <c r="C73" s="29">
        <v>14</v>
      </c>
      <c r="D73" s="30">
        <v>14.285714285714285</v>
      </c>
      <c r="E73" s="31">
        <v>14.285714285714285</v>
      </c>
      <c r="F73" s="31">
        <v>7.1428571428571423</v>
      </c>
      <c r="G73" s="31"/>
      <c r="H73" s="31"/>
      <c r="I73" s="31"/>
      <c r="J73" s="31">
        <v>7.1428571428571423</v>
      </c>
      <c r="K73" s="31"/>
      <c r="L73" s="32"/>
      <c r="M73" s="32"/>
      <c r="N73" s="32"/>
      <c r="O73" s="32"/>
      <c r="P73" s="32">
        <v>7.1428571428571423</v>
      </c>
      <c r="Q73" s="32">
        <v>7.1428571428571423</v>
      </c>
      <c r="R73" s="32"/>
      <c r="S73" s="32"/>
      <c r="T73" s="32"/>
      <c r="U73" s="32">
        <v>7.1428571428571423</v>
      </c>
      <c r="V73" s="32">
        <v>14.285714285714285</v>
      </c>
      <c r="W73" s="32"/>
      <c r="X73" s="32"/>
      <c r="Y73" s="32"/>
      <c r="Z73" s="32"/>
      <c r="AA73" s="32"/>
      <c r="AB73" s="32">
        <v>7.1428571428571423</v>
      </c>
      <c r="AC73" s="32">
        <v>7.1428571428571423</v>
      </c>
      <c r="AD73" s="32">
        <v>7.1428571428571423</v>
      </c>
      <c r="AE73" s="32"/>
      <c r="AF73" s="32"/>
      <c r="AG73" s="33"/>
    </row>
    <row r="74" spans="2:33">
      <c r="B74" s="28" t="s">
        <v>33</v>
      </c>
      <c r="C74" s="29">
        <v>27</v>
      </c>
      <c r="D74" s="30">
        <v>3.7037037037037033</v>
      </c>
      <c r="E74" s="31">
        <v>7.4074074074074066</v>
      </c>
      <c r="F74" s="31">
        <v>18.518518518518519</v>
      </c>
      <c r="G74" s="31">
        <v>3.7037037037037033</v>
      </c>
      <c r="H74" s="31"/>
      <c r="I74" s="31"/>
      <c r="J74" s="31"/>
      <c r="K74" s="31"/>
      <c r="L74" s="32"/>
      <c r="M74" s="32"/>
      <c r="N74" s="32"/>
      <c r="O74" s="32"/>
      <c r="P74" s="32">
        <v>3.7037037037037033</v>
      </c>
      <c r="Q74" s="32">
        <v>7.4074074074074066</v>
      </c>
      <c r="R74" s="32">
        <v>3.7037037037037033</v>
      </c>
      <c r="S74" s="32"/>
      <c r="T74" s="32">
        <v>3.7037037037037033</v>
      </c>
      <c r="U74" s="32"/>
      <c r="V74" s="32"/>
      <c r="W74" s="32"/>
      <c r="X74" s="32">
        <v>11.111111111111111</v>
      </c>
      <c r="Y74" s="32">
        <v>3.7037037037037033</v>
      </c>
      <c r="Z74" s="32">
        <v>3.7037037037037033</v>
      </c>
      <c r="AA74" s="32"/>
      <c r="AB74" s="32"/>
      <c r="AC74" s="32">
        <v>7.4074074074074066</v>
      </c>
      <c r="AD74" s="32">
        <v>22.222222222222221</v>
      </c>
      <c r="AE74" s="32"/>
      <c r="AF74" s="32"/>
      <c r="AG74" s="33"/>
    </row>
    <row r="75" spans="2:33" ht="14.25" thickBot="1">
      <c r="B75" s="34" t="s">
        <v>34</v>
      </c>
      <c r="C75" s="35">
        <v>30</v>
      </c>
      <c r="D75" s="36">
        <v>16.666666666666664</v>
      </c>
      <c r="E75" s="37">
        <v>3.3333333333333335</v>
      </c>
      <c r="F75" s="37">
        <v>3.3333333333333335</v>
      </c>
      <c r="G75" s="37">
        <v>3.3333333333333335</v>
      </c>
      <c r="H75" s="37"/>
      <c r="I75" s="37"/>
      <c r="J75" s="37"/>
      <c r="K75" s="37">
        <v>3.3333333333333335</v>
      </c>
      <c r="L75" s="38"/>
      <c r="M75" s="38">
        <v>10</v>
      </c>
      <c r="N75" s="38"/>
      <c r="O75" s="38"/>
      <c r="P75" s="38">
        <v>6.666666666666667</v>
      </c>
      <c r="Q75" s="38">
        <v>3.3333333333333335</v>
      </c>
      <c r="R75" s="38"/>
      <c r="S75" s="38">
        <v>3.3333333333333335</v>
      </c>
      <c r="T75" s="38">
        <v>6.666666666666667</v>
      </c>
      <c r="U75" s="38"/>
      <c r="V75" s="38"/>
      <c r="W75" s="38"/>
      <c r="X75" s="38">
        <v>3.3333333333333335</v>
      </c>
      <c r="Y75" s="38">
        <v>6.666666666666667</v>
      </c>
      <c r="Z75" s="38">
        <v>6.666666666666667</v>
      </c>
      <c r="AA75" s="38"/>
      <c r="AB75" s="38">
        <v>3.3333333333333335</v>
      </c>
      <c r="AC75" s="38">
        <v>13.333333333333334</v>
      </c>
      <c r="AD75" s="38">
        <v>3.3333333333333335</v>
      </c>
      <c r="AE75" s="38">
        <v>3.3333333333333335</v>
      </c>
      <c r="AF75" s="38"/>
      <c r="AG75" s="39"/>
    </row>
    <row r="76" spans="2:33" ht="14.25" thickBot="1">
      <c r="B76" s="16" t="s">
        <v>35</v>
      </c>
      <c r="C76" s="17">
        <f>IF(SUM(C77:C85)=0,"",SUM(C77:C85))</f>
        <v>284</v>
      </c>
      <c r="D76" s="18">
        <f>IF(SUM(D77:D85)=0,"",SUMPRODUCT($C77:$C85, D77:D85)/$C76)</f>
        <v>4.225352112676056</v>
      </c>
      <c r="E76" s="19">
        <f t="shared" ref="E76:AG76" si="7">IF(SUM(E77:E85)=0,"",SUMPRODUCT($C77:$C85, E77:E85)/$C76)</f>
        <v>2.816901408450704</v>
      </c>
      <c r="F76" s="19">
        <f t="shared" si="7"/>
        <v>3.5211267605633805</v>
      </c>
      <c r="G76" s="19">
        <f t="shared" si="7"/>
        <v>2.464788732394366</v>
      </c>
      <c r="H76" s="19">
        <f t="shared" si="7"/>
        <v>0.352112676056338</v>
      </c>
      <c r="I76" s="19">
        <f t="shared" si="7"/>
        <v>0.70422535211267601</v>
      </c>
      <c r="J76" s="19">
        <f t="shared" si="7"/>
        <v>0.352112676056338</v>
      </c>
      <c r="K76" s="19">
        <f t="shared" si="7"/>
        <v>0.70422535211267601</v>
      </c>
      <c r="L76" s="20">
        <f t="shared" si="7"/>
        <v>1.408450704225352</v>
      </c>
      <c r="M76" s="20">
        <f t="shared" si="7"/>
        <v>3.1690140845070425</v>
      </c>
      <c r="N76" s="20">
        <f t="shared" si="7"/>
        <v>2.112676056338028</v>
      </c>
      <c r="O76" s="20">
        <f t="shared" si="7"/>
        <v>1.7605633802816902</v>
      </c>
      <c r="P76" s="20">
        <f t="shared" si="7"/>
        <v>1.408450704225352</v>
      </c>
      <c r="Q76" s="20">
        <f t="shared" si="7"/>
        <v>4.577464788732394</v>
      </c>
      <c r="R76" s="20">
        <f t="shared" si="7"/>
        <v>0.352112676056338</v>
      </c>
      <c r="S76" s="20">
        <f t="shared" si="7"/>
        <v>1.408450704225352</v>
      </c>
      <c r="T76" s="20">
        <f t="shared" si="7"/>
        <v>6.6901408450704229</v>
      </c>
      <c r="U76" s="20">
        <f t="shared" si="7"/>
        <v>2.112676056338028</v>
      </c>
      <c r="V76" s="20">
        <f t="shared" si="7"/>
        <v>4.577464788732394</v>
      </c>
      <c r="W76" s="20">
        <f t="shared" si="7"/>
        <v>3.8732394366197185</v>
      </c>
      <c r="X76" s="20">
        <f t="shared" si="7"/>
        <v>2.464788732394366</v>
      </c>
      <c r="Y76" s="20">
        <f t="shared" si="7"/>
        <v>7.042253521126761</v>
      </c>
      <c r="Z76" s="20">
        <f t="shared" si="7"/>
        <v>6.6901408450704229</v>
      </c>
      <c r="AA76" s="20">
        <f t="shared" si="7"/>
        <v>1.056338028169014</v>
      </c>
      <c r="AB76" s="20">
        <f t="shared" si="7"/>
        <v>5.6338028169014081</v>
      </c>
      <c r="AC76" s="20">
        <f t="shared" si="7"/>
        <v>15.492957746478874</v>
      </c>
      <c r="AD76" s="20">
        <f t="shared" si="7"/>
        <v>10.56338028169014</v>
      </c>
      <c r="AE76" s="20">
        <f t="shared" si="7"/>
        <v>2.112676056338028</v>
      </c>
      <c r="AF76" s="20">
        <f t="shared" si="7"/>
        <v>0.352112676056338</v>
      </c>
      <c r="AG76" s="21" t="str">
        <f t="shared" si="7"/>
        <v/>
      </c>
    </row>
    <row r="77" spans="2:33">
      <c r="B77" s="22" t="s">
        <v>36</v>
      </c>
      <c r="C77" s="23">
        <v>20</v>
      </c>
      <c r="D77" s="24"/>
      <c r="E77" s="25"/>
      <c r="F77" s="25"/>
      <c r="G77" s="25"/>
      <c r="H77" s="25"/>
      <c r="I77" s="25"/>
      <c r="J77" s="25">
        <v>5</v>
      </c>
      <c r="K77" s="25">
        <v>5</v>
      </c>
      <c r="L77" s="26"/>
      <c r="M77" s="26"/>
      <c r="N77" s="26"/>
      <c r="O77" s="26"/>
      <c r="P77" s="26">
        <v>5</v>
      </c>
      <c r="Q77" s="26"/>
      <c r="R77" s="26"/>
      <c r="S77" s="26"/>
      <c r="T77" s="26">
        <v>25</v>
      </c>
      <c r="U77" s="26"/>
      <c r="V77" s="26"/>
      <c r="W77" s="26"/>
      <c r="X77" s="26"/>
      <c r="Y77" s="26">
        <v>5</v>
      </c>
      <c r="Z77" s="26">
        <v>5</v>
      </c>
      <c r="AA77" s="26"/>
      <c r="AB77" s="26">
        <v>5</v>
      </c>
      <c r="AC77" s="26">
        <v>30</v>
      </c>
      <c r="AD77" s="26">
        <v>10</v>
      </c>
      <c r="AE77" s="26">
        <v>5</v>
      </c>
      <c r="AF77" s="26"/>
      <c r="AG77" s="27"/>
    </row>
    <row r="78" spans="2:33">
      <c r="B78" s="28" t="s">
        <v>37</v>
      </c>
      <c r="C78" s="29">
        <v>43</v>
      </c>
      <c r="D78" s="30"/>
      <c r="E78" s="31"/>
      <c r="F78" s="31"/>
      <c r="G78" s="31"/>
      <c r="H78" s="31"/>
      <c r="I78" s="31">
        <v>2.3255813953488373</v>
      </c>
      <c r="J78" s="31"/>
      <c r="K78" s="31"/>
      <c r="L78" s="32">
        <v>2.3255813953488373</v>
      </c>
      <c r="M78" s="32"/>
      <c r="N78" s="32">
        <v>2.3255813953488373</v>
      </c>
      <c r="O78" s="32">
        <v>2.3255813953488373</v>
      </c>
      <c r="P78" s="32"/>
      <c r="Q78" s="32"/>
      <c r="R78" s="32"/>
      <c r="S78" s="32">
        <v>2.3255813953488373</v>
      </c>
      <c r="T78" s="32">
        <v>4.6511627906976747</v>
      </c>
      <c r="U78" s="32"/>
      <c r="V78" s="32"/>
      <c r="W78" s="32">
        <v>6.9767441860465116</v>
      </c>
      <c r="X78" s="32">
        <v>9.3023255813953494</v>
      </c>
      <c r="Y78" s="32">
        <v>18.604651162790699</v>
      </c>
      <c r="Z78" s="32">
        <v>4.6511627906976747</v>
      </c>
      <c r="AA78" s="32"/>
      <c r="AB78" s="32">
        <v>13.953488372093023</v>
      </c>
      <c r="AC78" s="32">
        <v>23.255813953488371</v>
      </c>
      <c r="AD78" s="32">
        <v>6.9767441860465116</v>
      </c>
      <c r="AE78" s="32"/>
      <c r="AF78" s="32"/>
      <c r="AG78" s="33"/>
    </row>
    <row r="79" spans="2:33">
      <c r="B79" s="28" t="s">
        <v>38</v>
      </c>
      <c r="C79" s="29">
        <v>39</v>
      </c>
      <c r="D79" s="30">
        <v>5.1282051282051277</v>
      </c>
      <c r="E79" s="31">
        <v>5.1282051282051277</v>
      </c>
      <c r="F79" s="31"/>
      <c r="G79" s="31"/>
      <c r="H79" s="31"/>
      <c r="I79" s="31"/>
      <c r="J79" s="31"/>
      <c r="K79" s="31"/>
      <c r="L79" s="32"/>
      <c r="M79" s="32">
        <v>7.6923076923076925</v>
      </c>
      <c r="N79" s="32"/>
      <c r="O79" s="32">
        <v>2.5641025641025639</v>
      </c>
      <c r="P79" s="32">
        <v>2.5641025641025639</v>
      </c>
      <c r="Q79" s="32"/>
      <c r="R79" s="32"/>
      <c r="S79" s="32">
        <v>2.5641025641025639</v>
      </c>
      <c r="T79" s="32">
        <v>10.256410256410255</v>
      </c>
      <c r="U79" s="32">
        <v>5.1282051282051277</v>
      </c>
      <c r="V79" s="32">
        <v>7.6923076923076925</v>
      </c>
      <c r="W79" s="32">
        <v>5.1282051282051277</v>
      </c>
      <c r="X79" s="32"/>
      <c r="Y79" s="32">
        <v>2.5641025641025639</v>
      </c>
      <c r="Z79" s="32">
        <v>5.1282051282051277</v>
      </c>
      <c r="AA79" s="32"/>
      <c r="AB79" s="32">
        <v>2.5641025641025639</v>
      </c>
      <c r="AC79" s="32">
        <v>20.512820512820511</v>
      </c>
      <c r="AD79" s="32">
        <v>12.820512820512819</v>
      </c>
      <c r="AE79" s="32">
        <v>2.5641025641025639</v>
      </c>
      <c r="AF79" s="32"/>
      <c r="AG79" s="33"/>
    </row>
    <row r="80" spans="2:33">
      <c r="B80" s="28" t="s">
        <v>39</v>
      </c>
      <c r="C80" s="29">
        <v>77</v>
      </c>
      <c r="D80" s="30">
        <v>3.8961038961038961</v>
      </c>
      <c r="E80" s="31">
        <v>2.5974025974025974</v>
      </c>
      <c r="F80" s="31">
        <v>3.8961038961038961</v>
      </c>
      <c r="G80" s="31">
        <v>5.1948051948051948</v>
      </c>
      <c r="H80" s="31">
        <v>1.2987012987012987</v>
      </c>
      <c r="I80" s="31">
        <v>1.2987012987012987</v>
      </c>
      <c r="J80" s="31"/>
      <c r="K80" s="31">
        <v>1.2987012987012987</v>
      </c>
      <c r="L80" s="32">
        <v>2.5974025974025974</v>
      </c>
      <c r="M80" s="32">
        <v>5.1948051948051948</v>
      </c>
      <c r="N80" s="32">
        <v>5.1948051948051948</v>
      </c>
      <c r="O80" s="32"/>
      <c r="P80" s="32">
        <v>1.2987012987012987</v>
      </c>
      <c r="Q80" s="32">
        <v>7.7922077922077921</v>
      </c>
      <c r="R80" s="32"/>
      <c r="S80" s="32">
        <v>1.2987012987012987</v>
      </c>
      <c r="T80" s="32">
        <v>2.5974025974025974</v>
      </c>
      <c r="U80" s="32">
        <v>2.5974025974025974</v>
      </c>
      <c r="V80" s="32">
        <v>9.0909090909090917</v>
      </c>
      <c r="W80" s="32">
        <v>1.2987012987012987</v>
      </c>
      <c r="X80" s="32">
        <v>1.2987012987012987</v>
      </c>
      <c r="Y80" s="32">
        <v>3.8961038961038961</v>
      </c>
      <c r="Z80" s="32">
        <v>6.4935064935064926</v>
      </c>
      <c r="AA80" s="32">
        <v>3.8961038961038961</v>
      </c>
      <c r="AB80" s="32">
        <v>3.8961038961038961</v>
      </c>
      <c r="AC80" s="32">
        <v>12.987012987012985</v>
      </c>
      <c r="AD80" s="32">
        <v>9.0909090909090917</v>
      </c>
      <c r="AE80" s="32"/>
      <c r="AF80" s="32"/>
      <c r="AG80" s="33"/>
    </row>
    <row r="81" spans="2:33">
      <c r="B81" s="28" t="s">
        <v>40</v>
      </c>
      <c r="C81" s="29">
        <v>45</v>
      </c>
      <c r="D81" s="30">
        <v>11.111111111111111</v>
      </c>
      <c r="E81" s="31">
        <v>2.2222222222222223</v>
      </c>
      <c r="F81" s="31">
        <v>8.8888888888888893</v>
      </c>
      <c r="G81" s="31">
        <v>4.4444444444444446</v>
      </c>
      <c r="H81" s="31"/>
      <c r="I81" s="31"/>
      <c r="J81" s="31"/>
      <c r="K81" s="31"/>
      <c r="L81" s="32"/>
      <c r="M81" s="32">
        <v>2.2222222222222223</v>
      </c>
      <c r="N81" s="32"/>
      <c r="O81" s="32">
        <v>2.2222222222222223</v>
      </c>
      <c r="P81" s="32">
        <v>2.2222222222222223</v>
      </c>
      <c r="Q81" s="32">
        <v>6.666666666666667</v>
      </c>
      <c r="R81" s="32"/>
      <c r="S81" s="32">
        <v>2.2222222222222223</v>
      </c>
      <c r="T81" s="32">
        <v>2.2222222222222223</v>
      </c>
      <c r="U81" s="32"/>
      <c r="V81" s="32">
        <v>2.2222222222222223</v>
      </c>
      <c r="W81" s="32"/>
      <c r="X81" s="32"/>
      <c r="Y81" s="32">
        <v>2.2222222222222223</v>
      </c>
      <c r="Z81" s="32">
        <v>11.111111111111111</v>
      </c>
      <c r="AA81" s="32"/>
      <c r="AB81" s="32">
        <v>6.666666666666667</v>
      </c>
      <c r="AC81" s="32">
        <v>13.333333333333334</v>
      </c>
      <c r="AD81" s="32">
        <v>15.555555555555555</v>
      </c>
      <c r="AE81" s="32">
        <v>4.4444444444444446</v>
      </c>
      <c r="AF81" s="32"/>
      <c r="AG81" s="33"/>
    </row>
    <row r="82" spans="2:33">
      <c r="B82" s="28" t="s">
        <v>41</v>
      </c>
      <c r="C82" s="29">
        <v>19</v>
      </c>
      <c r="D82" s="30"/>
      <c r="E82" s="31">
        <v>5.2631578947368416</v>
      </c>
      <c r="F82" s="31">
        <v>5.2631578947368416</v>
      </c>
      <c r="G82" s="31"/>
      <c r="H82" s="31"/>
      <c r="I82" s="31"/>
      <c r="J82" s="31"/>
      <c r="K82" s="31"/>
      <c r="L82" s="32"/>
      <c r="M82" s="32">
        <v>5.2631578947368416</v>
      </c>
      <c r="N82" s="32">
        <v>5.2631578947368416</v>
      </c>
      <c r="O82" s="32"/>
      <c r="P82" s="32"/>
      <c r="Q82" s="32"/>
      <c r="R82" s="32"/>
      <c r="S82" s="32"/>
      <c r="T82" s="32"/>
      <c r="U82" s="32">
        <v>10.526315789473683</v>
      </c>
      <c r="V82" s="32">
        <v>5.2631578947368416</v>
      </c>
      <c r="W82" s="32"/>
      <c r="X82" s="32">
        <v>5.2631578947368416</v>
      </c>
      <c r="Y82" s="32">
        <v>5.2631578947368416</v>
      </c>
      <c r="Z82" s="32">
        <v>15.789473684210526</v>
      </c>
      <c r="AA82" s="32"/>
      <c r="AB82" s="32"/>
      <c r="AC82" s="32">
        <v>5.2631578947368416</v>
      </c>
      <c r="AD82" s="32">
        <v>21.052631578947366</v>
      </c>
      <c r="AE82" s="32">
        <v>5.2631578947368416</v>
      </c>
      <c r="AF82" s="32">
        <v>5.2631578947368416</v>
      </c>
      <c r="AG82" s="33"/>
    </row>
    <row r="83" spans="2:33">
      <c r="B83" s="28" t="s">
        <v>42</v>
      </c>
      <c r="C83" s="29">
        <v>10</v>
      </c>
      <c r="D83" s="30"/>
      <c r="E83" s="31"/>
      <c r="F83" s="31"/>
      <c r="G83" s="31"/>
      <c r="H83" s="31"/>
      <c r="I83" s="31"/>
      <c r="J83" s="31"/>
      <c r="K83" s="31"/>
      <c r="L83" s="32"/>
      <c r="M83" s="32"/>
      <c r="N83" s="32"/>
      <c r="O83" s="32">
        <v>10</v>
      </c>
      <c r="P83" s="32"/>
      <c r="Q83" s="32"/>
      <c r="R83" s="32"/>
      <c r="S83" s="32"/>
      <c r="T83" s="32"/>
      <c r="U83" s="32"/>
      <c r="V83" s="32"/>
      <c r="W83" s="32">
        <v>20</v>
      </c>
      <c r="X83" s="32"/>
      <c r="Y83" s="32">
        <v>40</v>
      </c>
      <c r="Z83" s="32">
        <v>10</v>
      </c>
      <c r="AA83" s="32"/>
      <c r="AB83" s="32">
        <v>10</v>
      </c>
      <c r="AC83" s="32">
        <v>10</v>
      </c>
      <c r="AD83" s="32"/>
      <c r="AE83" s="32"/>
      <c r="AF83" s="32"/>
      <c r="AG83" s="33"/>
    </row>
    <row r="84" spans="2:33">
      <c r="B84" s="28" t="s">
        <v>43</v>
      </c>
      <c r="C84" s="29">
        <v>28</v>
      </c>
      <c r="D84" s="30">
        <v>7.1428571428571423</v>
      </c>
      <c r="E84" s="31">
        <v>7.1428571428571423</v>
      </c>
      <c r="F84" s="31">
        <v>7.1428571428571423</v>
      </c>
      <c r="G84" s="31">
        <v>3.5714285714285712</v>
      </c>
      <c r="H84" s="31"/>
      <c r="I84" s="31"/>
      <c r="J84" s="31"/>
      <c r="K84" s="31"/>
      <c r="L84" s="32">
        <v>3.5714285714285712</v>
      </c>
      <c r="M84" s="32"/>
      <c r="N84" s="32"/>
      <c r="O84" s="32">
        <v>3.5714285714285712</v>
      </c>
      <c r="P84" s="32"/>
      <c r="Q84" s="32">
        <v>10.714285714285714</v>
      </c>
      <c r="R84" s="32"/>
      <c r="S84" s="32"/>
      <c r="T84" s="32">
        <v>17.857142857142858</v>
      </c>
      <c r="U84" s="32"/>
      <c r="V84" s="32">
        <v>3.5714285714285712</v>
      </c>
      <c r="W84" s="32">
        <v>10.714285714285714</v>
      </c>
      <c r="X84" s="32">
        <v>3.5714285714285712</v>
      </c>
      <c r="Y84" s="32">
        <v>3.5714285714285712</v>
      </c>
      <c r="Z84" s="32"/>
      <c r="AA84" s="32"/>
      <c r="AB84" s="32">
        <v>3.5714285714285712</v>
      </c>
      <c r="AC84" s="32">
        <v>3.5714285714285712</v>
      </c>
      <c r="AD84" s="32">
        <v>7.1428571428571423</v>
      </c>
      <c r="AE84" s="32">
        <v>3.5714285714285712</v>
      </c>
      <c r="AF84" s="32"/>
      <c r="AG84" s="33"/>
    </row>
    <row r="85" spans="2:33" ht="14.25" thickBot="1">
      <c r="B85" s="34" t="s">
        <v>44</v>
      </c>
      <c r="C85" s="35">
        <v>3</v>
      </c>
      <c r="D85" s="36"/>
      <c r="E85" s="37"/>
      <c r="F85" s="37"/>
      <c r="G85" s="37"/>
      <c r="H85" s="37"/>
      <c r="I85" s="37"/>
      <c r="J85" s="37"/>
      <c r="K85" s="37"/>
      <c r="L85" s="38"/>
      <c r="M85" s="38"/>
      <c r="N85" s="38"/>
      <c r="O85" s="38"/>
      <c r="P85" s="38"/>
      <c r="Q85" s="38">
        <v>33.333333333333329</v>
      </c>
      <c r="R85" s="38">
        <v>33.333333333333329</v>
      </c>
      <c r="S85" s="38"/>
      <c r="T85" s="38"/>
      <c r="U85" s="38"/>
      <c r="V85" s="38"/>
      <c r="W85" s="38"/>
      <c r="X85" s="38"/>
      <c r="Y85" s="38"/>
      <c r="Z85" s="38"/>
      <c r="AA85" s="38"/>
      <c r="AB85" s="38"/>
      <c r="AC85" s="38">
        <v>33.333333333333329</v>
      </c>
      <c r="AD85" s="38"/>
      <c r="AE85" s="38"/>
      <c r="AF85" s="38"/>
      <c r="AG85" s="39"/>
    </row>
    <row r="86" spans="2:33" ht="14.25" thickBot="1">
      <c r="B86" s="16" t="s">
        <v>45</v>
      </c>
      <c r="C86" s="17">
        <f>IF(SUM(C77:C85,C63:C75)=0,"",SUM(C77:C85,C63:C75))</f>
        <v>549</v>
      </c>
      <c r="D86" s="18">
        <f>IF(SUM(D77:D85,D63:D75)=0,"",(SUMPRODUCT($C63:$C75, D63:D75)+SUMPRODUCT($C77:$C85, D77:D85))/$C86)</f>
        <v>7.4681238615664842</v>
      </c>
      <c r="E86" s="19">
        <f t="shared" ref="E86:AG86" si="8">IF(SUM(E77:E85,E63:E75)=0,"",(SUMPRODUCT($C63:$C75, E63:E75)+SUMPRODUCT($C77:$C85, E77:E85))/$C86)</f>
        <v>4.918032786885246</v>
      </c>
      <c r="F86" s="19">
        <f t="shared" si="8"/>
        <v>6.9216757741347905</v>
      </c>
      <c r="G86" s="19">
        <f t="shared" si="8"/>
        <v>2.7322404371584699</v>
      </c>
      <c r="H86" s="19">
        <f t="shared" si="8"/>
        <v>0.54644808743169404</v>
      </c>
      <c r="I86" s="19">
        <f t="shared" si="8"/>
        <v>0.36429872495446264</v>
      </c>
      <c r="J86" s="19">
        <f t="shared" si="8"/>
        <v>0.72859744990892528</v>
      </c>
      <c r="K86" s="19">
        <f t="shared" si="8"/>
        <v>0.54644808743169404</v>
      </c>
      <c r="L86" s="20">
        <f t="shared" si="8"/>
        <v>1.639344262295082</v>
      </c>
      <c r="M86" s="20">
        <f t="shared" si="8"/>
        <v>3.8251366120218577</v>
      </c>
      <c r="N86" s="20">
        <f t="shared" si="8"/>
        <v>2.1857923497267762</v>
      </c>
      <c r="O86" s="20">
        <f t="shared" si="8"/>
        <v>0.91074681238615662</v>
      </c>
      <c r="P86" s="20">
        <f t="shared" si="8"/>
        <v>2.0036429872495445</v>
      </c>
      <c r="Q86" s="20">
        <f t="shared" si="8"/>
        <v>4.5537340619307836</v>
      </c>
      <c r="R86" s="20">
        <f t="shared" si="8"/>
        <v>0.72859744990892528</v>
      </c>
      <c r="S86" s="20">
        <f t="shared" si="8"/>
        <v>1.4571948998178506</v>
      </c>
      <c r="T86" s="20">
        <f t="shared" si="8"/>
        <v>6.1930783242258656</v>
      </c>
      <c r="U86" s="20">
        <f t="shared" si="8"/>
        <v>1.8214936247723132</v>
      </c>
      <c r="V86" s="20">
        <f t="shared" si="8"/>
        <v>3.4608378870673953</v>
      </c>
      <c r="W86" s="20">
        <f t="shared" si="8"/>
        <v>3.6429872495446265</v>
      </c>
      <c r="X86" s="20">
        <f t="shared" si="8"/>
        <v>2.5500910746812386</v>
      </c>
      <c r="Y86" s="20">
        <f t="shared" si="8"/>
        <v>6.1930783242258656</v>
      </c>
      <c r="Z86" s="20">
        <f t="shared" si="8"/>
        <v>4.918032786885246</v>
      </c>
      <c r="AA86" s="20">
        <f t="shared" si="8"/>
        <v>0.54644808743169404</v>
      </c>
      <c r="AB86" s="20">
        <f t="shared" si="8"/>
        <v>4.5537340619307836</v>
      </c>
      <c r="AC86" s="20">
        <f t="shared" si="8"/>
        <v>11.657559198542804</v>
      </c>
      <c r="AD86" s="20">
        <f t="shared" si="8"/>
        <v>10.928961748633879</v>
      </c>
      <c r="AE86" s="20">
        <f t="shared" si="8"/>
        <v>1.8214936247723132</v>
      </c>
      <c r="AF86" s="20">
        <f t="shared" si="8"/>
        <v>0.18214936247723129</v>
      </c>
      <c r="AG86" s="21" t="str">
        <f t="shared" si="8"/>
        <v/>
      </c>
    </row>
    <row r="87" spans="2:33" ht="14.25" thickBot="1"/>
    <row r="88" spans="2:33" ht="41.25" thickBot="1">
      <c r="B88" s="10" t="s">
        <v>48</v>
      </c>
      <c r="C88" s="11" t="s">
        <v>19</v>
      </c>
      <c r="D88" s="12" t="s">
        <v>52</v>
      </c>
      <c r="E88" s="13" t="s">
        <v>53</v>
      </c>
      <c r="F88" s="13" t="s">
        <v>54</v>
      </c>
      <c r="G88" s="13" t="s">
        <v>55</v>
      </c>
      <c r="H88" s="13" t="s">
        <v>56</v>
      </c>
      <c r="I88" s="13" t="s">
        <v>57</v>
      </c>
      <c r="J88" s="13" t="s">
        <v>58</v>
      </c>
      <c r="K88" s="13" t="s">
        <v>59</v>
      </c>
      <c r="L88" s="14" t="s">
        <v>60</v>
      </c>
      <c r="M88" s="14" t="s">
        <v>61</v>
      </c>
      <c r="N88" s="14" t="s">
        <v>62</v>
      </c>
      <c r="O88" s="14" t="s">
        <v>63</v>
      </c>
      <c r="P88" s="14" t="s">
        <v>64</v>
      </c>
      <c r="Q88" s="14" t="s">
        <v>65</v>
      </c>
      <c r="R88" s="14" t="s">
        <v>66</v>
      </c>
      <c r="S88" s="14" t="s">
        <v>67</v>
      </c>
      <c r="T88" s="14" t="s">
        <v>68</v>
      </c>
      <c r="U88" s="14" t="s">
        <v>69</v>
      </c>
      <c r="V88" s="14" t="s">
        <v>70</v>
      </c>
      <c r="W88" s="14" t="s">
        <v>71</v>
      </c>
      <c r="X88" s="14" t="s">
        <v>72</v>
      </c>
      <c r="Y88" s="14" t="s">
        <v>73</v>
      </c>
      <c r="Z88" s="14" t="s">
        <v>74</v>
      </c>
      <c r="AA88" s="14" t="s">
        <v>75</v>
      </c>
      <c r="AB88" s="14" t="s">
        <v>76</v>
      </c>
      <c r="AC88" s="14" t="s">
        <v>77</v>
      </c>
      <c r="AD88" s="14" t="s">
        <v>78</v>
      </c>
      <c r="AE88" s="14" t="s">
        <v>79</v>
      </c>
      <c r="AF88" s="14" t="s">
        <v>80</v>
      </c>
      <c r="AG88" s="15" t="s">
        <v>81</v>
      </c>
    </row>
    <row r="89" spans="2:33" ht="14.25" thickBot="1">
      <c r="B89" s="16" t="s">
        <v>21</v>
      </c>
      <c r="C89" s="17">
        <f>IF(SUM(C90:C102)=0,"",SUM(C90:C102))</f>
        <v>186</v>
      </c>
      <c r="D89" s="18">
        <f>IF(SUM(D90:D102)=0,"",SUMPRODUCT($C90:$C102, D90:D102)/$C89)</f>
        <v>8.064516129032258</v>
      </c>
      <c r="E89" s="19">
        <f t="shared" ref="E89:AG89" si="9">IF(SUM(E90:E102)=0,"",SUMPRODUCT($C90:$C102, E90:E102)/$C89)</f>
        <v>7.5268817204301079</v>
      </c>
      <c r="F89" s="19">
        <f t="shared" si="9"/>
        <v>7.5268817204301079</v>
      </c>
      <c r="G89" s="19">
        <f t="shared" si="9"/>
        <v>9.67741935483871</v>
      </c>
      <c r="H89" s="19">
        <f t="shared" si="9"/>
        <v>0.5376344086021505</v>
      </c>
      <c r="I89" s="19">
        <f t="shared" si="9"/>
        <v>1.075268817204301</v>
      </c>
      <c r="J89" s="19" t="str">
        <f t="shared" si="9"/>
        <v/>
      </c>
      <c r="K89" s="19">
        <f t="shared" si="9"/>
        <v>1.075268817204301</v>
      </c>
      <c r="L89" s="20">
        <f t="shared" si="9"/>
        <v>2.150537634408602</v>
      </c>
      <c r="M89" s="20">
        <f t="shared" si="9"/>
        <v>2.150537634408602</v>
      </c>
      <c r="N89" s="20">
        <f t="shared" si="9"/>
        <v>2.150537634408602</v>
      </c>
      <c r="O89" s="20">
        <f t="shared" si="9"/>
        <v>0.5376344086021505</v>
      </c>
      <c r="P89" s="20">
        <f t="shared" si="9"/>
        <v>0.5376344086021505</v>
      </c>
      <c r="Q89" s="20">
        <f t="shared" si="9"/>
        <v>5.913978494623656</v>
      </c>
      <c r="R89" s="20">
        <f t="shared" si="9"/>
        <v>0.5376344086021505</v>
      </c>
      <c r="S89" s="20">
        <f t="shared" si="9"/>
        <v>3.225806451612903</v>
      </c>
      <c r="T89" s="20">
        <f t="shared" si="9"/>
        <v>5.376344086021505</v>
      </c>
      <c r="U89" s="20">
        <f t="shared" si="9"/>
        <v>3.763440860215054</v>
      </c>
      <c r="V89" s="20">
        <f t="shared" si="9"/>
        <v>1.6129032258064515</v>
      </c>
      <c r="W89" s="20">
        <f t="shared" si="9"/>
        <v>3.763440860215054</v>
      </c>
      <c r="X89" s="20">
        <f t="shared" si="9"/>
        <v>3.225806451612903</v>
      </c>
      <c r="Y89" s="20">
        <f t="shared" si="9"/>
        <v>4.838709677419355</v>
      </c>
      <c r="Z89" s="20">
        <f t="shared" si="9"/>
        <v>3.225806451612903</v>
      </c>
      <c r="AA89" s="20" t="str">
        <f t="shared" si="9"/>
        <v/>
      </c>
      <c r="AB89" s="20">
        <f t="shared" si="9"/>
        <v>2.150537634408602</v>
      </c>
      <c r="AC89" s="20">
        <f t="shared" si="9"/>
        <v>9.67741935483871</v>
      </c>
      <c r="AD89" s="20">
        <f t="shared" si="9"/>
        <v>8.064516129032258</v>
      </c>
      <c r="AE89" s="20">
        <f t="shared" si="9"/>
        <v>1.075268817204301</v>
      </c>
      <c r="AF89" s="20">
        <f t="shared" si="9"/>
        <v>0.53763440860215062</v>
      </c>
      <c r="AG89" s="21" t="str">
        <f t="shared" si="9"/>
        <v/>
      </c>
    </row>
    <row r="90" spans="2:33">
      <c r="B90" s="22" t="s">
        <v>22</v>
      </c>
      <c r="C90" s="23">
        <v>14</v>
      </c>
      <c r="D90" s="24">
        <v>28.571428571428569</v>
      </c>
      <c r="E90" s="25"/>
      <c r="F90" s="25"/>
      <c r="G90" s="25"/>
      <c r="H90" s="25"/>
      <c r="I90" s="25">
        <v>7.1428571428571423</v>
      </c>
      <c r="J90" s="25"/>
      <c r="K90" s="25"/>
      <c r="L90" s="26"/>
      <c r="M90" s="26"/>
      <c r="N90" s="26"/>
      <c r="O90" s="26"/>
      <c r="P90" s="26"/>
      <c r="Q90" s="26"/>
      <c r="R90" s="26"/>
      <c r="S90" s="26">
        <v>7.1428571428571423</v>
      </c>
      <c r="T90" s="26">
        <v>14.285714285714285</v>
      </c>
      <c r="U90" s="26"/>
      <c r="V90" s="26">
        <v>7.1428571428571423</v>
      </c>
      <c r="W90" s="26"/>
      <c r="X90" s="26"/>
      <c r="Y90" s="26"/>
      <c r="Z90" s="26">
        <v>14.285714285714285</v>
      </c>
      <c r="AA90" s="26"/>
      <c r="AB90" s="26"/>
      <c r="AC90" s="26">
        <v>14.285714285714285</v>
      </c>
      <c r="AD90" s="26">
        <v>7.1428571428571423</v>
      </c>
      <c r="AE90" s="26"/>
      <c r="AF90" s="26"/>
      <c r="AG90" s="27"/>
    </row>
    <row r="91" spans="2:33">
      <c r="B91" s="28" t="s">
        <v>23</v>
      </c>
      <c r="C91" s="29">
        <v>5</v>
      </c>
      <c r="D91" s="30"/>
      <c r="E91" s="31">
        <v>20</v>
      </c>
      <c r="F91" s="31"/>
      <c r="G91" s="31"/>
      <c r="H91" s="31"/>
      <c r="I91" s="31"/>
      <c r="J91" s="31"/>
      <c r="K91" s="31"/>
      <c r="L91" s="32">
        <v>20</v>
      </c>
      <c r="M91" s="32">
        <v>20</v>
      </c>
      <c r="N91" s="32"/>
      <c r="O91" s="32"/>
      <c r="P91" s="32"/>
      <c r="Q91" s="32"/>
      <c r="R91" s="32"/>
      <c r="S91" s="32"/>
      <c r="T91" s="32">
        <v>20</v>
      </c>
      <c r="U91" s="32"/>
      <c r="V91" s="32"/>
      <c r="W91" s="32"/>
      <c r="X91" s="32"/>
      <c r="Y91" s="32"/>
      <c r="Z91" s="32"/>
      <c r="AA91" s="32"/>
      <c r="AB91" s="32">
        <v>20</v>
      </c>
      <c r="AC91" s="32"/>
      <c r="AD91" s="32"/>
      <c r="AE91" s="32"/>
      <c r="AF91" s="32"/>
      <c r="AG91" s="33"/>
    </row>
    <row r="92" spans="2:33">
      <c r="B92" s="28" t="s">
        <v>24</v>
      </c>
      <c r="C92" s="29">
        <v>4</v>
      </c>
      <c r="D92" s="30"/>
      <c r="E92" s="31"/>
      <c r="F92" s="31">
        <v>25</v>
      </c>
      <c r="G92" s="31">
        <v>50</v>
      </c>
      <c r="H92" s="31"/>
      <c r="I92" s="31"/>
      <c r="J92" s="31"/>
      <c r="K92" s="31"/>
      <c r="L92" s="32"/>
      <c r="M92" s="32"/>
      <c r="N92" s="32"/>
      <c r="O92" s="32"/>
      <c r="P92" s="32">
        <v>25</v>
      </c>
      <c r="Q92" s="32"/>
      <c r="R92" s="32"/>
      <c r="S92" s="32"/>
      <c r="T92" s="32"/>
      <c r="U92" s="32"/>
      <c r="V92" s="32"/>
      <c r="W92" s="32"/>
      <c r="X92" s="32"/>
      <c r="Y92" s="32"/>
      <c r="Z92" s="32"/>
      <c r="AA92" s="32"/>
      <c r="AB92" s="32"/>
      <c r="AC92" s="32"/>
      <c r="AD92" s="32"/>
      <c r="AE92" s="32"/>
      <c r="AF92" s="32"/>
      <c r="AG92" s="33"/>
    </row>
    <row r="93" spans="2:33">
      <c r="B93" s="28" t="s">
        <v>25</v>
      </c>
      <c r="C93" s="29">
        <v>23</v>
      </c>
      <c r="D93" s="30">
        <v>4.3478260869565215</v>
      </c>
      <c r="E93" s="31">
        <v>17.391304347826086</v>
      </c>
      <c r="F93" s="31">
        <v>8.695652173913043</v>
      </c>
      <c r="G93" s="31">
        <v>13.043478260869565</v>
      </c>
      <c r="H93" s="31"/>
      <c r="I93" s="31">
        <v>4.3478260869565215</v>
      </c>
      <c r="J93" s="31"/>
      <c r="K93" s="31"/>
      <c r="L93" s="32">
        <v>8.695652173913043</v>
      </c>
      <c r="M93" s="32">
        <v>4.3478260869565215</v>
      </c>
      <c r="N93" s="32">
        <v>4.3478260869565215</v>
      </c>
      <c r="O93" s="32">
        <v>4.3478260869565215</v>
      </c>
      <c r="P93" s="32"/>
      <c r="Q93" s="32"/>
      <c r="R93" s="32"/>
      <c r="S93" s="32"/>
      <c r="T93" s="32"/>
      <c r="U93" s="32">
        <v>8.695652173913043</v>
      </c>
      <c r="V93" s="32"/>
      <c r="W93" s="32"/>
      <c r="X93" s="32"/>
      <c r="Y93" s="32">
        <v>4.3478260869565215</v>
      </c>
      <c r="Z93" s="32"/>
      <c r="AA93" s="32"/>
      <c r="AB93" s="32"/>
      <c r="AC93" s="32">
        <v>13.043478260869565</v>
      </c>
      <c r="AD93" s="32">
        <v>4.3478260869565215</v>
      </c>
      <c r="AE93" s="32"/>
      <c r="AF93" s="32"/>
      <c r="AG93" s="33"/>
    </row>
    <row r="94" spans="2:33">
      <c r="B94" s="28" t="s">
        <v>26</v>
      </c>
      <c r="C94" s="29">
        <v>1</v>
      </c>
      <c r="D94" s="30"/>
      <c r="E94" s="31"/>
      <c r="F94" s="31"/>
      <c r="G94" s="31"/>
      <c r="H94" s="31"/>
      <c r="I94" s="31"/>
      <c r="J94" s="31"/>
      <c r="K94" s="31"/>
      <c r="L94" s="32"/>
      <c r="M94" s="32"/>
      <c r="N94" s="32"/>
      <c r="O94" s="32"/>
      <c r="P94" s="32"/>
      <c r="Q94" s="32"/>
      <c r="R94" s="32"/>
      <c r="S94" s="32"/>
      <c r="T94" s="32"/>
      <c r="U94" s="32"/>
      <c r="V94" s="32"/>
      <c r="W94" s="32"/>
      <c r="X94" s="32"/>
      <c r="Y94" s="32"/>
      <c r="Z94" s="32"/>
      <c r="AA94" s="32"/>
      <c r="AB94" s="32"/>
      <c r="AC94" s="32">
        <v>100</v>
      </c>
      <c r="AD94" s="32"/>
      <c r="AE94" s="32"/>
      <c r="AF94" s="32"/>
      <c r="AG94" s="33"/>
    </row>
    <row r="95" spans="2:33">
      <c r="B95" s="28" t="s">
        <v>27</v>
      </c>
      <c r="C95" s="29">
        <v>9</v>
      </c>
      <c r="D95" s="30">
        <v>11.111111111111111</v>
      </c>
      <c r="E95" s="31"/>
      <c r="F95" s="31"/>
      <c r="G95" s="31"/>
      <c r="H95" s="31"/>
      <c r="I95" s="31"/>
      <c r="J95" s="31"/>
      <c r="K95" s="31"/>
      <c r="L95" s="32"/>
      <c r="M95" s="32"/>
      <c r="N95" s="32"/>
      <c r="O95" s="32"/>
      <c r="P95" s="32"/>
      <c r="Q95" s="32"/>
      <c r="R95" s="32"/>
      <c r="S95" s="32"/>
      <c r="T95" s="32"/>
      <c r="U95" s="32"/>
      <c r="V95" s="32">
        <v>11.111111111111111</v>
      </c>
      <c r="W95" s="32"/>
      <c r="X95" s="32"/>
      <c r="Y95" s="32">
        <v>11.111111111111111</v>
      </c>
      <c r="Z95" s="32"/>
      <c r="AA95" s="32"/>
      <c r="AB95" s="32">
        <v>11.111111111111111</v>
      </c>
      <c r="AC95" s="32">
        <v>22.222222222222221</v>
      </c>
      <c r="AD95" s="32">
        <v>33.333333333333329</v>
      </c>
      <c r="AE95" s="32"/>
      <c r="AF95" s="32"/>
      <c r="AG95" s="33"/>
    </row>
    <row r="96" spans="2:33">
      <c r="B96" s="28" t="s">
        <v>28</v>
      </c>
      <c r="C96" s="29">
        <v>10</v>
      </c>
      <c r="D96" s="30">
        <v>10</v>
      </c>
      <c r="E96" s="31">
        <v>10</v>
      </c>
      <c r="F96" s="31">
        <v>10</v>
      </c>
      <c r="G96" s="31">
        <v>10</v>
      </c>
      <c r="H96" s="31"/>
      <c r="I96" s="31"/>
      <c r="J96" s="31"/>
      <c r="K96" s="31"/>
      <c r="L96" s="32"/>
      <c r="M96" s="32"/>
      <c r="N96" s="32">
        <v>10</v>
      </c>
      <c r="O96" s="32"/>
      <c r="P96" s="32"/>
      <c r="Q96" s="32"/>
      <c r="R96" s="32">
        <v>10</v>
      </c>
      <c r="S96" s="32"/>
      <c r="T96" s="32">
        <v>10</v>
      </c>
      <c r="U96" s="32"/>
      <c r="V96" s="32"/>
      <c r="W96" s="32">
        <v>10</v>
      </c>
      <c r="X96" s="32"/>
      <c r="Y96" s="32">
        <v>10</v>
      </c>
      <c r="Z96" s="32"/>
      <c r="AA96" s="32"/>
      <c r="AB96" s="32"/>
      <c r="AC96" s="32"/>
      <c r="AD96" s="32"/>
      <c r="AE96" s="32">
        <v>10</v>
      </c>
      <c r="AF96" s="32"/>
      <c r="AG96" s="33"/>
    </row>
    <row r="97" spans="2:33">
      <c r="B97" s="28" t="s">
        <v>29</v>
      </c>
      <c r="C97" s="29">
        <v>14</v>
      </c>
      <c r="D97" s="30"/>
      <c r="E97" s="31">
        <v>28.571428571428569</v>
      </c>
      <c r="F97" s="31">
        <v>7.1428571428571423</v>
      </c>
      <c r="G97" s="31"/>
      <c r="H97" s="31"/>
      <c r="I97" s="31"/>
      <c r="J97" s="31"/>
      <c r="K97" s="31"/>
      <c r="L97" s="32"/>
      <c r="M97" s="32"/>
      <c r="N97" s="32"/>
      <c r="O97" s="32"/>
      <c r="P97" s="32"/>
      <c r="Q97" s="32">
        <v>14.285714285714285</v>
      </c>
      <c r="R97" s="32"/>
      <c r="S97" s="32">
        <v>14.285714285714285</v>
      </c>
      <c r="T97" s="32"/>
      <c r="U97" s="32">
        <v>7.1428571428571423</v>
      </c>
      <c r="V97" s="32"/>
      <c r="W97" s="32">
        <v>7.1428571428571423</v>
      </c>
      <c r="X97" s="32">
        <v>7.1428571428571423</v>
      </c>
      <c r="Y97" s="32"/>
      <c r="Z97" s="32"/>
      <c r="AA97" s="32"/>
      <c r="AB97" s="32"/>
      <c r="AC97" s="32"/>
      <c r="AD97" s="32">
        <v>14.285714285714285</v>
      </c>
      <c r="AE97" s="32"/>
      <c r="AF97" s="32"/>
      <c r="AG97" s="33"/>
    </row>
    <row r="98" spans="2:33">
      <c r="B98" s="28" t="s">
        <v>30</v>
      </c>
      <c r="C98" s="29">
        <v>34</v>
      </c>
      <c r="D98" s="30">
        <v>5.8823529411764701</v>
      </c>
      <c r="E98" s="31">
        <v>11.76470588235294</v>
      </c>
      <c r="F98" s="31">
        <v>14.705882352941178</v>
      </c>
      <c r="G98" s="31">
        <v>2.9411764705882351</v>
      </c>
      <c r="H98" s="31">
        <v>2.9411764705882351</v>
      </c>
      <c r="I98" s="31"/>
      <c r="J98" s="31"/>
      <c r="K98" s="31">
        <v>2.9411764705882351</v>
      </c>
      <c r="L98" s="32"/>
      <c r="M98" s="32"/>
      <c r="N98" s="32">
        <v>2.9411764705882351</v>
      </c>
      <c r="O98" s="32"/>
      <c r="P98" s="32"/>
      <c r="Q98" s="32">
        <v>2.9411764705882351</v>
      </c>
      <c r="R98" s="32"/>
      <c r="S98" s="32">
        <v>5.8823529411764701</v>
      </c>
      <c r="T98" s="32"/>
      <c r="U98" s="32">
        <v>8.8235294117647065</v>
      </c>
      <c r="V98" s="32">
        <v>2.9411764705882351</v>
      </c>
      <c r="W98" s="32">
        <v>5.8823529411764701</v>
      </c>
      <c r="X98" s="32">
        <v>5.8823529411764701</v>
      </c>
      <c r="Y98" s="32"/>
      <c r="Z98" s="32">
        <v>2.9411764705882351</v>
      </c>
      <c r="AA98" s="32"/>
      <c r="AB98" s="32"/>
      <c r="AC98" s="32">
        <v>11.76470588235294</v>
      </c>
      <c r="AD98" s="32">
        <v>8.8235294117647065</v>
      </c>
      <c r="AE98" s="32"/>
      <c r="AF98" s="32"/>
      <c r="AG98" s="33"/>
    </row>
    <row r="99" spans="2:33">
      <c r="B99" s="28" t="s">
        <v>31</v>
      </c>
      <c r="C99" s="29">
        <v>22</v>
      </c>
      <c r="D99" s="30">
        <v>9.0909090909090917</v>
      </c>
      <c r="E99" s="31"/>
      <c r="F99" s="31">
        <v>4.5454545454545459</v>
      </c>
      <c r="G99" s="31">
        <v>18.181818181818183</v>
      </c>
      <c r="H99" s="31"/>
      <c r="I99" s="31"/>
      <c r="J99" s="31"/>
      <c r="K99" s="31"/>
      <c r="L99" s="32"/>
      <c r="M99" s="32">
        <v>4.5454545454545459</v>
      </c>
      <c r="N99" s="32"/>
      <c r="O99" s="32"/>
      <c r="P99" s="32"/>
      <c r="Q99" s="32">
        <v>4.5454545454545459</v>
      </c>
      <c r="R99" s="32"/>
      <c r="S99" s="32">
        <v>4.5454545454545459</v>
      </c>
      <c r="T99" s="32">
        <v>4.5454545454545459</v>
      </c>
      <c r="U99" s="32"/>
      <c r="V99" s="32"/>
      <c r="W99" s="32">
        <v>4.5454545454545459</v>
      </c>
      <c r="X99" s="32">
        <v>4.5454545454545459</v>
      </c>
      <c r="Y99" s="32">
        <v>4.5454545454545459</v>
      </c>
      <c r="Z99" s="32">
        <v>4.5454545454545459</v>
      </c>
      <c r="AA99" s="32"/>
      <c r="AB99" s="32">
        <v>4.5454545454545459</v>
      </c>
      <c r="AC99" s="32">
        <v>9.0909090909090917</v>
      </c>
      <c r="AD99" s="32">
        <v>9.0909090909090917</v>
      </c>
      <c r="AE99" s="32">
        <v>4.5454545454545459</v>
      </c>
      <c r="AF99" s="32">
        <v>4.5454545454545459</v>
      </c>
      <c r="AG99" s="33"/>
    </row>
    <row r="100" spans="2:33">
      <c r="B100" s="28" t="s">
        <v>32</v>
      </c>
      <c r="C100" s="29">
        <v>10</v>
      </c>
      <c r="D100" s="30">
        <v>20</v>
      </c>
      <c r="E100" s="31"/>
      <c r="F100" s="31">
        <v>10</v>
      </c>
      <c r="G100" s="31">
        <v>20</v>
      </c>
      <c r="H100" s="31"/>
      <c r="I100" s="31"/>
      <c r="J100" s="31"/>
      <c r="K100" s="31"/>
      <c r="L100" s="32"/>
      <c r="M100" s="32"/>
      <c r="N100" s="32"/>
      <c r="O100" s="32"/>
      <c r="P100" s="32"/>
      <c r="Q100" s="32">
        <v>10</v>
      </c>
      <c r="R100" s="32"/>
      <c r="S100" s="32"/>
      <c r="T100" s="32"/>
      <c r="U100" s="32"/>
      <c r="V100" s="32"/>
      <c r="W100" s="32">
        <v>10</v>
      </c>
      <c r="X100" s="32">
        <v>10</v>
      </c>
      <c r="Y100" s="32"/>
      <c r="Z100" s="32">
        <v>10</v>
      </c>
      <c r="AA100" s="32"/>
      <c r="AB100" s="32"/>
      <c r="AC100" s="32">
        <v>10</v>
      </c>
      <c r="AD100" s="32"/>
      <c r="AE100" s="32"/>
      <c r="AF100" s="32"/>
      <c r="AG100" s="33"/>
    </row>
    <row r="101" spans="2:33">
      <c r="B101" s="28" t="s">
        <v>33</v>
      </c>
      <c r="C101" s="29">
        <v>19</v>
      </c>
      <c r="D101" s="30">
        <v>10.526315789473683</v>
      </c>
      <c r="E101" s="31"/>
      <c r="F101" s="31"/>
      <c r="G101" s="31">
        <v>15.789473684210526</v>
      </c>
      <c r="H101" s="31"/>
      <c r="I101" s="31"/>
      <c r="J101" s="31"/>
      <c r="K101" s="31">
        <v>5.2631578947368416</v>
      </c>
      <c r="L101" s="32"/>
      <c r="M101" s="32"/>
      <c r="N101" s="32"/>
      <c r="O101" s="32"/>
      <c r="P101" s="32"/>
      <c r="Q101" s="32">
        <v>15.789473684210526</v>
      </c>
      <c r="R101" s="32"/>
      <c r="S101" s="32"/>
      <c r="T101" s="32">
        <v>15.789473684210526</v>
      </c>
      <c r="U101" s="32"/>
      <c r="V101" s="32"/>
      <c r="W101" s="32"/>
      <c r="X101" s="32">
        <v>5.2631578947368416</v>
      </c>
      <c r="Y101" s="32">
        <v>15.789473684210526</v>
      </c>
      <c r="Z101" s="32"/>
      <c r="AA101" s="32"/>
      <c r="AB101" s="32"/>
      <c r="AC101" s="32">
        <v>10.526315789473683</v>
      </c>
      <c r="AD101" s="32">
        <v>5.2631578947368416</v>
      </c>
      <c r="AE101" s="32"/>
      <c r="AF101" s="32"/>
      <c r="AG101" s="33"/>
    </row>
    <row r="102" spans="2:33" ht="14.25" thickBot="1">
      <c r="B102" s="34" t="s">
        <v>34</v>
      </c>
      <c r="C102" s="35">
        <v>21</v>
      </c>
      <c r="D102" s="36"/>
      <c r="E102" s="37"/>
      <c r="F102" s="37">
        <v>9.5238095238095237</v>
      </c>
      <c r="G102" s="37">
        <v>9.5238095238095237</v>
      </c>
      <c r="H102" s="37"/>
      <c r="I102" s="37"/>
      <c r="J102" s="37"/>
      <c r="K102" s="37"/>
      <c r="L102" s="38">
        <v>4.7619047619047619</v>
      </c>
      <c r="M102" s="38">
        <v>4.7619047619047619</v>
      </c>
      <c r="N102" s="38">
        <v>4.7619047619047619</v>
      </c>
      <c r="O102" s="38"/>
      <c r="P102" s="38"/>
      <c r="Q102" s="38">
        <v>14.285714285714285</v>
      </c>
      <c r="R102" s="38"/>
      <c r="S102" s="38"/>
      <c r="T102" s="38">
        <v>9.5238095238095237</v>
      </c>
      <c r="U102" s="38">
        <v>4.7619047619047619</v>
      </c>
      <c r="V102" s="38"/>
      <c r="W102" s="38">
        <v>4.7619047619047619</v>
      </c>
      <c r="X102" s="38"/>
      <c r="Y102" s="38">
        <v>9.5238095238095237</v>
      </c>
      <c r="Z102" s="38">
        <v>4.7619047619047619</v>
      </c>
      <c r="AA102" s="38"/>
      <c r="AB102" s="38">
        <v>4.7619047619047619</v>
      </c>
      <c r="AC102" s="38">
        <v>4.7619047619047619</v>
      </c>
      <c r="AD102" s="38">
        <v>9.5238095238095237</v>
      </c>
      <c r="AE102" s="38"/>
      <c r="AF102" s="38"/>
      <c r="AG102" s="39"/>
    </row>
    <row r="103" spans="2:33" ht="14.25" thickBot="1">
      <c r="B103" s="16" t="s">
        <v>35</v>
      </c>
      <c r="C103" s="17">
        <f>IF(SUM(C104:C112)=0,"",SUM(C104:C112))</f>
        <v>177</v>
      </c>
      <c r="D103" s="18">
        <f>IF(SUM(D104:D112)=0,"",SUMPRODUCT($C104:$C112, D104:D112)/$C103)</f>
        <v>4.5197740112994351</v>
      </c>
      <c r="E103" s="19">
        <f t="shared" ref="E103:AG103" si="10">IF(SUM(E104:E112)=0,"",SUMPRODUCT($C104:$C112, E104:E112)/$C103)</f>
        <v>3.3898305084745761</v>
      </c>
      <c r="F103" s="19">
        <f t="shared" si="10"/>
        <v>3.9548022598870056</v>
      </c>
      <c r="G103" s="19">
        <f t="shared" si="10"/>
        <v>3.3898305084745761</v>
      </c>
      <c r="H103" s="19" t="str">
        <f t="shared" si="10"/>
        <v/>
      </c>
      <c r="I103" s="19" t="str">
        <f t="shared" si="10"/>
        <v/>
      </c>
      <c r="J103" s="19">
        <f t="shared" si="10"/>
        <v>0.56497175141242928</v>
      </c>
      <c r="K103" s="19">
        <f t="shared" si="10"/>
        <v>0.56497175141242939</v>
      </c>
      <c r="L103" s="20">
        <f t="shared" si="10"/>
        <v>2.8248587570621471</v>
      </c>
      <c r="M103" s="20">
        <f t="shared" si="10"/>
        <v>5.0847457627118642</v>
      </c>
      <c r="N103" s="20">
        <f t="shared" si="10"/>
        <v>1.6949152542372881</v>
      </c>
      <c r="O103" s="20">
        <f t="shared" si="10"/>
        <v>0.56497175141242928</v>
      </c>
      <c r="P103" s="20">
        <f t="shared" si="10"/>
        <v>1.1299435028248588</v>
      </c>
      <c r="Q103" s="20">
        <f t="shared" si="10"/>
        <v>3.3898305084745761</v>
      </c>
      <c r="R103" s="20">
        <f t="shared" si="10"/>
        <v>2.2598870056497176</v>
      </c>
      <c r="S103" s="20">
        <f t="shared" si="10"/>
        <v>2.8248587570621471</v>
      </c>
      <c r="T103" s="20">
        <f t="shared" si="10"/>
        <v>5.6497175141242941</v>
      </c>
      <c r="U103" s="20">
        <f t="shared" si="10"/>
        <v>1.6949152542372881</v>
      </c>
      <c r="V103" s="20">
        <f t="shared" si="10"/>
        <v>1.1299435028248588</v>
      </c>
      <c r="W103" s="20">
        <f t="shared" si="10"/>
        <v>2.8248587570621471</v>
      </c>
      <c r="X103" s="20">
        <f t="shared" si="10"/>
        <v>0.56497175141242939</v>
      </c>
      <c r="Y103" s="20">
        <f t="shared" si="10"/>
        <v>3.9548022598870056</v>
      </c>
      <c r="Z103" s="20">
        <f t="shared" si="10"/>
        <v>5.6497175141242941</v>
      </c>
      <c r="AA103" s="20" t="str">
        <f t="shared" si="10"/>
        <v/>
      </c>
      <c r="AB103" s="20">
        <f t="shared" si="10"/>
        <v>7.3446327683615822</v>
      </c>
      <c r="AC103" s="20">
        <f t="shared" si="10"/>
        <v>14.689265536723164</v>
      </c>
      <c r="AD103" s="20">
        <f t="shared" si="10"/>
        <v>15.254237288135593</v>
      </c>
      <c r="AE103" s="20">
        <f t="shared" si="10"/>
        <v>3.9548022598870056</v>
      </c>
      <c r="AF103" s="20">
        <f t="shared" si="10"/>
        <v>1.1299435028248588</v>
      </c>
      <c r="AG103" s="21" t="str">
        <f t="shared" si="10"/>
        <v/>
      </c>
    </row>
    <row r="104" spans="2:33">
      <c r="B104" s="22" t="s">
        <v>36</v>
      </c>
      <c r="C104" s="23">
        <v>8</v>
      </c>
      <c r="D104" s="24"/>
      <c r="E104" s="25"/>
      <c r="F104" s="25">
        <v>12.5</v>
      </c>
      <c r="G104" s="25"/>
      <c r="H104" s="25"/>
      <c r="I104" s="25"/>
      <c r="J104" s="25"/>
      <c r="K104" s="25"/>
      <c r="L104" s="26"/>
      <c r="M104" s="26">
        <v>12.5</v>
      </c>
      <c r="N104" s="26"/>
      <c r="O104" s="26"/>
      <c r="P104" s="26"/>
      <c r="Q104" s="26"/>
      <c r="R104" s="26"/>
      <c r="S104" s="26"/>
      <c r="T104" s="26">
        <v>25</v>
      </c>
      <c r="U104" s="26"/>
      <c r="V104" s="26"/>
      <c r="W104" s="26"/>
      <c r="X104" s="26"/>
      <c r="Y104" s="26"/>
      <c r="Z104" s="26">
        <v>12.5</v>
      </c>
      <c r="AA104" s="26"/>
      <c r="AB104" s="26">
        <v>12.5</v>
      </c>
      <c r="AC104" s="26"/>
      <c r="AD104" s="26">
        <v>12.5</v>
      </c>
      <c r="AE104" s="26">
        <v>12.5</v>
      </c>
      <c r="AF104" s="26"/>
      <c r="AG104" s="27"/>
    </row>
    <row r="105" spans="2:33">
      <c r="B105" s="28" t="s">
        <v>37</v>
      </c>
      <c r="C105" s="29">
        <v>30</v>
      </c>
      <c r="D105" s="30"/>
      <c r="E105" s="31"/>
      <c r="F105" s="31"/>
      <c r="G105" s="31"/>
      <c r="H105" s="31"/>
      <c r="I105" s="31"/>
      <c r="J105" s="31"/>
      <c r="K105" s="31"/>
      <c r="L105" s="32"/>
      <c r="M105" s="32"/>
      <c r="N105" s="32">
        <v>3.3333333333333335</v>
      </c>
      <c r="O105" s="32"/>
      <c r="P105" s="32"/>
      <c r="Q105" s="32"/>
      <c r="R105" s="32"/>
      <c r="S105" s="32">
        <v>3.3333333333333335</v>
      </c>
      <c r="T105" s="32">
        <v>3.3333333333333335</v>
      </c>
      <c r="U105" s="32"/>
      <c r="V105" s="32"/>
      <c r="W105" s="32">
        <v>6.666666666666667</v>
      </c>
      <c r="X105" s="32"/>
      <c r="Y105" s="32">
        <v>6.666666666666667</v>
      </c>
      <c r="Z105" s="32">
        <v>10</v>
      </c>
      <c r="AA105" s="32"/>
      <c r="AB105" s="32">
        <v>16.666666666666664</v>
      </c>
      <c r="AC105" s="32">
        <v>26.666666666666668</v>
      </c>
      <c r="AD105" s="32">
        <v>23.333333333333332</v>
      </c>
      <c r="AE105" s="32"/>
      <c r="AF105" s="32"/>
      <c r="AG105" s="33"/>
    </row>
    <row r="106" spans="2:33">
      <c r="B106" s="28" t="s">
        <v>38</v>
      </c>
      <c r="C106" s="29">
        <v>21</v>
      </c>
      <c r="D106" s="30"/>
      <c r="E106" s="31"/>
      <c r="F106" s="31"/>
      <c r="G106" s="31">
        <v>4.7619047619047619</v>
      </c>
      <c r="H106" s="31"/>
      <c r="I106" s="31"/>
      <c r="J106" s="31"/>
      <c r="K106" s="31"/>
      <c r="L106" s="32">
        <v>4.7619047619047619</v>
      </c>
      <c r="M106" s="32">
        <v>14.285714285714285</v>
      </c>
      <c r="N106" s="32"/>
      <c r="O106" s="32"/>
      <c r="P106" s="32">
        <v>4.7619047619047619</v>
      </c>
      <c r="Q106" s="32">
        <v>4.7619047619047619</v>
      </c>
      <c r="R106" s="32"/>
      <c r="S106" s="32"/>
      <c r="T106" s="32">
        <v>4.7619047619047619</v>
      </c>
      <c r="U106" s="32">
        <v>4.7619047619047619</v>
      </c>
      <c r="V106" s="32">
        <v>4.7619047619047619</v>
      </c>
      <c r="W106" s="32">
        <v>4.7619047619047619</v>
      </c>
      <c r="X106" s="32"/>
      <c r="Y106" s="32">
        <v>4.7619047619047619</v>
      </c>
      <c r="Z106" s="32">
        <v>4.7619047619047619</v>
      </c>
      <c r="AA106" s="32"/>
      <c r="AB106" s="32">
        <v>4.7619047619047619</v>
      </c>
      <c r="AC106" s="32">
        <v>4.7619047619047619</v>
      </c>
      <c r="AD106" s="32">
        <v>28.571428571428569</v>
      </c>
      <c r="AE106" s="32"/>
      <c r="AF106" s="32"/>
      <c r="AG106" s="33"/>
    </row>
    <row r="107" spans="2:33">
      <c r="B107" s="28" t="s">
        <v>39</v>
      </c>
      <c r="C107" s="29">
        <v>57</v>
      </c>
      <c r="D107" s="30">
        <v>8.7719298245614024</v>
      </c>
      <c r="E107" s="31"/>
      <c r="F107" s="31">
        <v>3.5087719298245612</v>
      </c>
      <c r="G107" s="31">
        <v>1.7543859649122806</v>
      </c>
      <c r="H107" s="31"/>
      <c r="I107" s="31"/>
      <c r="J107" s="31"/>
      <c r="K107" s="31"/>
      <c r="L107" s="32">
        <v>3.5087719298245612</v>
      </c>
      <c r="M107" s="32">
        <v>3.5087719298245612</v>
      </c>
      <c r="N107" s="32">
        <v>1.7543859649122806</v>
      </c>
      <c r="O107" s="32"/>
      <c r="P107" s="32">
        <v>1.7543859649122806</v>
      </c>
      <c r="Q107" s="32">
        <v>5.2631578947368416</v>
      </c>
      <c r="R107" s="32">
        <v>3.5087719298245612</v>
      </c>
      <c r="S107" s="32">
        <v>7.0175438596491224</v>
      </c>
      <c r="T107" s="32">
        <v>7.0175438596491224</v>
      </c>
      <c r="U107" s="32">
        <v>1.7543859649122806</v>
      </c>
      <c r="V107" s="32">
        <v>1.7543859649122806</v>
      </c>
      <c r="W107" s="32"/>
      <c r="X107" s="32">
        <v>1.7543859649122806</v>
      </c>
      <c r="Y107" s="32">
        <v>5.2631578947368416</v>
      </c>
      <c r="Z107" s="32"/>
      <c r="AA107" s="32"/>
      <c r="AB107" s="32">
        <v>10.526315789473683</v>
      </c>
      <c r="AC107" s="32">
        <v>14.035087719298245</v>
      </c>
      <c r="AD107" s="32">
        <v>14.035087719298245</v>
      </c>
      <c r="AE107" s="32">
        <v>3.5087719298245612</v>
      </c>
      <c r="AF107" s="32"/>
      <c r="AG107" s="33"/>
    </row>
    <row r="108" spans="2:33">
      <c r="B108" s="28" t="s">
        <v>40</v>
      </c>
      <c r="C108" s="29">
        <v>28</v>
      </c>
      <c r="D108" s="30">
        <v>7.1428571428571423</v>
      </c>
      <c r="E108" s="31">
        <v>14.285714285714285</v>
      </c>
      <c r="F108" s="31">
        <v>10.714285714285714</v>
      </c>
      <c r="G108" s="31"/>
      <c r="H108" s="31"/>
      <c r="I108" s="31"/>
      <c r="J108" s="31"/>
      <c r="K108" s="31"/>
      <c r="L108" s="32">
        <v>3.5714285714285712</v>
      </c>
      <c r="M108" s="32">
        <v>3.5714285714285712</v>
      </c>
      <c r="N108" s="32">
        <v>3.5714285714285712</v>
      </c>
      <c r="O108" s="32"/>
      <c r="P108" s="32"/>
      <c r="Q108" s="32"/>
      <c r="R108" s="32">
        <v>7.1428571428571423</v>
      </c>
      <c r="S108" s="32"/>
      <c r="T108" s="32">
        <v>3.5714285714285712</v>
      </c>
      <c r="U108" s="32"/>
      <c r="V108" s="32"/>
      <c r="W108" s="32">
        <v>3.5714285714285712</v>
      </c>
      <c r="X108" s="32"/>
      <c r="Y108" s="32"/>
      <c r="Z108" s="32">
        <v>17.857142857142858</v>
      </c>
      <c r="AA108" s="32"/>
      <c r="AB108" s="32"/>
      <c r="AC108" s="32">
        <v>10.714285714285714</v>
      </c>
      <c r="AD108" s="32">
        <v>7.1428571428571423</v>
      </c>
      <c r="AE108" s="32">
        <v>7.1428571428571423</v>
      </c>
      <c r="AF108" s="32"/>
      <c r="AG108" s="33"/>
    </row>
    <row r="109" spans="2:33">
      <c r="B109" s="28" t="s">
        <v>41</v>
      </c>
      <c r="C109" s="29">
        <v>7</v>
      </c>
      <c r="D109" s="30"/>
      <c r="E109" s="31">
        <v>14.285714285714285</v>
      </c>
      <c r="F109" s="31"/>
      <c r="G109" s="31"/>
      <c r="H109" s="31"/>
      <c r="I109" s="31"/>
      <c r="J109" s="31"/>
      <c r="K109" s="31">
        <v>14.285714285714285</v>
      </c>
      <c r="L109" s="32">
        <v>14.285714285714285</v>
      </c>
      <c r="M109" s="32">
        <v>14.285714285714285</v>
      </c>
      <c r="N109" s="32"/>
      <c r="O109" s="32"/>
      <c r="P109" s="32"/>
      <c r="Q109" s="32"/>
      <c r="R109" s="32"/>
      <c r="S109" s="32"/>
      <c r="T109" s="32"/>
      <c r="U109" s="32"/>
      <c r="V109" s="32"/>
      <c r="W109" s="32"/>
      <c r="X109" s="32"/>
      <c r="Y109" s="32"/>
      <c r="Z109" s="32"/>
      <c r="AA109" s="32"/>
      <c r="AB109" s="32"/>
      <c r="AC109" s="32"/>
      <c r="AD109" s="32"/>
      <c r="AE109" s="32">
        <v>14.285714285714285</v>
      </c>
      <c r="AF109" s="32">
        <v>28.571428571428569</v>
      </c>
      <c r="AG109" s="33"/>
    </row>
    <row r="110" spans="2:33">
      <c r="B110" s="28" t="s">
        <v>42</v>
      </c>
      <c r="C110" s="29">
        <v>5</v>
      </c>
      <c r="D110" s="30"/>
      <c r="E110" s="31"/>
      <c r="F110" s="31"/>
      <c r="G110" s="31">
        <v>20</v>
      </c>
      <c r="H110" s="31"/>
      <c r="I110" s="31"/>
      <c r="J110" s="31"/>
      <c r="K110" s="31"/>
      <c r="L110" s="32"/>
      <c r="M110" s="32"/>
      <c r="N110" s="32"/>
      <c r="O110" s="32"/>
      <c r="P110" s="32"/>
      <c r="Q110" s="32">
        <v>20</v>
      </c>
      <c r="R110" s="32"/>
      <c r="S110" s="32"/>
      <c r="T110" s="32">
        <v>20</v>
      </c>
      <c r="U110" s="32"/>
      <c r="V110" s="32"/>
      <c r="W110" s="32"/>
      <c r="X110" s="32"/>
      <c r="Y110" s="32"/>
      <c r="Z110" s="32"/>
      <c r="AA110" s="32"/>
      <c r="AB110" s="32"/>
      <c r="AC110" s="32">
        <v>40</v>
      </c>
      <c r="AD110" s="32"/>
      <c r="AE110" s="32"/>
      <c r="AF110" s="32"/>
      <c r="AG110" s="33"/>
    </row>
    <row r="111" spans="2:33">
      <c r="B111" s="28" t="s">
        <v>43</v>
      </c>
      <c r="C111" s="29">
        <v>18</v>
      </c>
      <c r="D111" s="30">
        <v>5.5555555555555554</v>
      </c>
      <c r="E111" s="31">
        <v>5.5555555555555554</v>
      </c>
      <c r="F111" s="31">
        <v>5.5555555555555554</v>
      </c>
      <c r="G111" s="31">
        <v>16.666666666666664</v>
      </c>
      <c r="H111" s="31"/>
      <c r="I111" s="31"/>
      <c r="J111" s="31"/>
      <c r="K111" s="31"/>
      <c r="L111" s="32"/>
      <c r="M111" s="32">
        <v>5.5555555555555554</v>
      </c>
      <c r="N111" s="32"/>
      <c r="O111" s="32"/>
      <c r="P111" s="32"/>
      <c r="Q111" s="32">
        <v>5.5555555555555554</v>
      </c>
      <c r="R111" s="32"/>
      <c r="S111" s="32"/>
      <c r="T111" s="32"/>
      <c r="U111" s="32">
        <v>5.5555555555555554</v>
      </c>
      <c r="V111" s="32"/>
      <c r="W111" s="32"/>
      <c r="X111" s="32"/>
      <c r="Y111" s="32">
        <v>5.5555555555555554</v>
      </c>
      <c r="Z111" s="32"/>
      <c r="AA111" s="32"/>
      <c r="AB111" s="32"/>
      <c r="AC111" s="32">
        <v>22.222222222222221</v>
      </c>
      <c r="AD111" s="32">
        <v>16.666666666666664</v>
      </c>
      <c r="AE111" s="32">
        <v>5.5555555555555554</v>
      </c>
      <c r="AF111" s="32"/>
      <c r="AG111" s="33"/>
    </row>
    <row r="112" spans="2:33" ht="14.25" thickBot="1">
      <c r="B112" s="34" t="s">
        <v>44</v>
      </c>
      <c r="C112" s="35">
        <v>3</v>
      </c>
      <c r="D112" s="36"/>
      <c r="E112" s="37"/>
      <c r="F112" s="37"/>
      <c r="G112" s="37"/>
      <c r="H112" s="37"/>
      <c r="I112" s="37"/>
      <c r="J112" s="37">
        <v>33.333333333333329</v>
      </c>
      <c r="K112" s="37"/>
      <c r="L112" s="38"/>
      <c r="M112" s="38"/>
      <c r="N112" s="38"/>
      <c r="O112" s="38">
        <v>33.333333333333329</v>
      </c>
      <c r="P112" s="38"/>
      <c r="Q112" s="38"/>
      <c r="R112" s="38"/>
      <c r="S112" s="38"/>
      <c r="T112" s="38"/>
      <c r="U112" s="38"/>
      <c r="V112" s="38"/>
      <c r="W112" s="38">
        <v>33.333333333333329</v>
      </c>
      <c r="X112" s="38"/>
      <c r="Y112" s="38"/>
      <c r="Z112" s="38"/>
      <c r="AA112" s="38"/>
      <c r="AB112" s="38"/>
      <c r="AC112" s="38"/>
      <c r="AD112" s="38"/>
      <c r="AE112" s="38"/>
      <c r="AF112" s="38"/>
      <c r="AG112" s="39"/>
    </row>
    <row r="113" spans="2:33" ht="14.25" thickBot="1">
      <c r="B113" s="16" t="s">
        <v>45</v>
      </c>
      <c r="C113" s="17">
        <f>IF(SUM(C104:C112,C90:C102)=0,"",SUM(C104:C112,C90:C102))</f>
        <v>363</v>
      </c>
      <c r="D113" s="18">
        <f>IF(SUM(D104:D112,D90:D102)=0,"",(SUMPRODUCT($C90:$C102, D90:D102)+SUMPRODUCT($C104:$C112, D104:D112))/$C113)</f>
        <v>6.3360881542699721</v>
      </c>
      <c r="E113" s="19">
        <f t="shared" ref="E113:AG113" si="11">IF(SUM(E104:E112,E90:E102)=0,"",(SUMPRODUCT($C90:$C102, E90:E102)+SUMPRODUCT($C104:$C112, E104:E112))/$C113)</f>
        <v>5.5096418732782366</v>
      </c>
      <c r="F113" s="19">
        <f t="shared" si="11"/>
        <v>5.785123966942149</v>
      </c>
      <c r="G113" s="19">
        <f t="shared" si="11"/>
        <v>6.6115702479338845</v>
      </c>
      <c r="H113" s="19">
        <f t="shared" si="11"/>
        <v>0.2754820936639118</v>
      </c>
      <c r="I113" s="19">
        <f t="shared" si="11"/>
        <v>0.55096418732782371</v>
      </c>
      <c r="J113" s="19">
        <f t="shared" si="11"/>
        <v>0.2754820936639118</v>
      </c>
      <c r="K113" s="19">
        <f t="shared" si="11"/>
        <v>0.82644628099173556</v>
      </c>
      <c r="L113" s="20">
        <f t="shared" si="11"/>
        <v>2.4793388429752068</v>
      </c>
      <c r="M113" s="20">
        <f t="shared" si="11"/>
        <v>3.5812672176308542</v>
      </c>
      <c r="N113" s="20">
        <f t="shared" si="11"/>
        <v>1.9283746556473829</v>
      </c>
      <c r="O113" s="20">
        <f t="shared" si="11"/>
        <v>0.55096418732782371</v>
      </c>
      <c r="P113" s="20">
        <f t="shared" si="11"/>
        <v>0.82644628099173556</v>
      </c>
      <c r="Q113" s="20">
        <f t="shared" si="11"/>
        <v>4.6831955922865012</v>
      </c>
      <c r="R113" s="20">
        <f t="shared" si="11"/>
        <v>1.3774104683195592</v>
      </c>
      <c r="S113" s="20">
        <f t="shared" si="11"/>
        <v>3.0303030303030303</v>
      </c>
      <c r="T113" s="20">
        <f t="shared" si="11"/>
        <v>5.5096418732782366</v>
      </c>
      <c r="U113" s="20">
        <f t="shared" si="11"/>
        <v>2.7548209366391183</v>
      </c>
      <c r="V113" s="20">
        <f t="shared" si="11"/>
        <v>1.3774104683195592</v>
      </c>
      <c r="W113" s="20">
        <f t="shared" si="11"/>
        <v>3.3057851239669422</v>
      </c>
      <c r="X113" s="20">
        <f t="shared" si="11"/>
        <v>1.9283746556473829</v>
      </c>
      <c r="Y113" s="20">
        <f t="shared" si="11"/>
        <v>4.4077134986225897</v>
      </c>
      <c r="Z113" s="20">
        <f t="shared" si="11"/>
        <v>4.4077134986225897</v>
      </c>
      <c r="AA113" s="20" t="str">
        <f t="shared" si="11"/>
        <v/>
      </c>
      <c r="AB113" s="20">
        <f t="shared" si="11"/>
        <v>4.6831955922865012</v>
      </c>
      <c r="AC113" s="20">
        <f t="shared" si="11"/>
        <v>12.121212121212121</v>
      </c>
      <c r="AD113" s="20">
        <f t="shared" si="11"/>
        <v>11.570247933884298</v>
      </c>
      <c r="AE113" s="20">
        <f t="shared" si="11"/>
        <v>2.4793388429752068</v>
      </c>
      <c r="AF113" s="20">
        <f t="shared" si="11"/>
        <v>0.82644628099173556</v>
      </c>
      <c r="AG113" s="21" t="str">
        <f t="shared" si="11"/>
        <v/>
      </c>
    </row>
    <row r="114" spans="2:33" ht="14.25" thickBot="1"/>
    <row r="115" spans="2:33" ht="41.25" thickBot="1">
      <c r="B115" s="10" t="s">
        <v>49</v>
      </c>
      <c r="C115" s="11" t="s">
        <v>19</v>
      </c>
      <c r="D115" s="12" t="s">
        <v>52</v>
      </c>
      <c r="E115" s="13" t="s">
        <v>53</v>
      </c>
      <c r="F115" s="13" t="s">
        <v>54</v>
      </c>
      <c r="G115" s="13" t="s">
        <v>55</v>
      </c>
      <c r="H115" s="13" t="s">
        <v>56</v>
      </c>
      <c r="I115" s="13" t="s">
        <v>57</v>
      </c>
      <c r="J115" s="13" t="s">
        <v>58</v>
      </c>
      <c r="K115" s="13" t="s">
        <v>59</v>
      </c>
      <c r="L115" s="14" t="s">
        <v>60</v>
      </c>
      <c r="M115" s="14" t="s">
        <v>61</v>
      </c>
      <c r="N115" s="14" t="s">
        <v>62</v>
      </c>
      <c r="O115" s="14" t="s">
        <v>63</v>
      </c>
      <c r="P115" s="14" t="s">
        <v>64</v>
      </c>
      <c r="Q115" s="14" t="s">
        <v>65</v>
      </c>
      <c r="R115" s="14" t="s">
        <v>66</v>
      </c>
      <c r="S115" s="14" t="s">
        <v>67</v>
      </c>
      <c r="T115" s="14" t="s">
        <v>68</v>
      </c>
      <c r="U115" s="14" t="s">
        <v>69</v>
      </c>
      <c r="V115" s="14" t="s">
        <v>70</v>
      </c>
      <c r="W115" s="14" t="s">
        <v>71</v>
      </c>
      <c r="X115" s="14" t="s">
        <v>72</v>
      </c>
      <c r="Y115" s="14" t="s">
        <v>73</v>
      </c>
      <c r="Z115" s="14" t="s">
        <v>74</v>
      </c>
      <c r="AA115" s="14" t="s">
        <v>75</v>
      </c>
      <c r="AB115" s="14" t="s">
        <v>76</v>
      </c>
      <c r="AC115" s="14" t="s">
        <v>77</v>
      </c>
      <c r="AD115" s="14" t="s">
        <v>78</v>
      </c>
      <c r="AE115" s="14" t="s">
        <v>79</v>
      </c>
      <c r="AF115" s="14" t="s">
        <v>80</v>
      </c>
      <c r="AG115" s="15" t="s">
        <v>81</v>
      </c>
    </row>
    <row r="116" spans="2:33" ht="14.25" thickBot="1">
      <c r="B116" s="16" t="s">
        <v>21</v>
      </c>
      <c r="C116" s="17">
        <f>IF(SUM(C117:C129)=0,"",SUM(C117:C129))</f>
        <v>142</v>
      </c>
      <c r="D116" s="18">
        <f>IF(SUM(D117:D129)=0,"",SUMPRODUCT($C117:$C129, D117:D129)/$C116)</f>
        <v>5.6338028169014081</v>
      </c>
      <c r="E116" s="19">
        <f t="shared" ref="E116:AG116" si="12">IF(SUM(E117:E129)=0,"",SUMPRODUCT($C117:$C129, E117:E129)/$C116)</f>
        <v>3.5211267605633805</v>
      </c>
      <c r="F116" s="19">
        <f t="shared" si="12"/>
        <v>4.225352112676056</v>
      </c>
      <c r="G116" s="19">
        <f t="shared" si="12"/>
        <v>9.8591549295774641</v>
      </c>
      <c r="H116" s="19">
        <f t="shared" si="12"/>
        <v>1.408450704225352</v>
      </c>
      <c r="I116" s="19">
        <f t="shared" si="12"/>
        <v>2.816901408450704</v>
      </c>
      <c r="J116" s="19" t="str">
        <f t="shared" si="12"/>
        <v/>
      </c>
      <c r="K116" s="19">
        <f t="shared" si="12"/>
        <v>0.70422535211267601</v>
      </c>
      <c r="L116" s="20" t="str">
        <f t="shared" si="12"/>
        <v/>
      </c>
      <c r="M116" s="20">
        <f t="shared" si="12"/>
        <v>4.225352112676056</v>
      </c>
      <c r="N116" s="20">
        <f t="shared" si="12"/>
        <v>2.816901408450704</v>
      </c>
      <c r="O116" s="20" t="str">
        <f t="shared" si="12"/>
        <v/>
      </c>
      <c r="P116" s="20">
        <f t="shared" si="12"/>
        <v>2.112676056338028</v>
      </c>
      <c r="Q116" s="20">
        <f t="shared" si="12"/>
        <v>3.5211267605633805</v>
      </c>
      <c r="R116" s="20">
        <f t="shared" si="12"/>
        <v>0.70422535211267601</v>
      </c>
      <c r="S116" s="20">
        <f t="shared" si="12"/>
        <v>2.816901408450704</v>
      </c>
      <c r="T116" s="20">
        <f t="shared" si="12"/>
        <v>2.816901408450704</v>
      </c>
      <c r="U116" s="20">
        <f t="shared" si="12"/>
        <v>2.112676056338028</v>
      </c>
      <c r="V116" s="20">
        <f t="shared" si="12"/>
        <v>4.929577464788732</v>
      </c>
      <c r="W116" s="20">
        <f t="shared" si="12"/>
        <v>4.929577464788732</v>
      </c>
      <c r="X116" s="20">
        <f t="shared" si="12"/>
        <v>2.112676056338028</v>
      </c>
      <c r="Y116" s="20">
        <f t="shared" si="12"/>
        <v>4.225352112676056</v>
      </c>
      <c r="Z116" s="20">
        <f t="shared" si="12"/>
        <v>5.6338028169014081</v>
      </c>
      <c r="AA116" s="20" t="str">
        <f t="shared" si="12"/>
        <v/>
      </c>
      <c r="AB116" s="20">
        <f t="shared" si="12"/>
        <v>7.042253521126761</v>
      </c>
      <c r="AC116" s="20">
        <f t="shared" si="12"/>
        <v>9.8591549295774641</v>
      </c>
      <c r="AD116" s="20">
        <f t="shared" si="12"/>
        <v>9.8591549295774641</v>
      </c>
      <c r="AE116" s="20">
        <f t="shared" si="12"/>
        <v>2.112676056338028</v>
      </c>
      <c r="AF116" s="20" t="str">
        <f t="shared" si="12"/>
        <v/>
      </c>
      <c r="AG116" s="21" t="str">
        <f t="shared" si="12"/>
        <v/>
      </c>
    </row>
    <row r="117" spans="2:33">
      <c r="B117" s="22" t="s">
        <v>22</v>
      </c>
      <c r="C117" s="23">
        <v>13</v>
      </c>
      <c r="D117" s="24">
        <v>7.6923076923076925</v>
      </c>
      <c r="E117" s="25">
        <v>15.384615384615385</v>
      </c>
      <c r="F117" s="25"/>
      <c r="G117" s="25">
        <v>7.6923076923076925</v>
      </c>
      <c r="H117" s="25"/>
      <c r="I117" s="25"/>
      <c r="J117" s="25"/>
      <c r="K117" s="25"/>
      <c r="L117" s="26"/>
      <c r="M117" s="26"/>
      <c r="N117" s="26"/>
      <c r="O117" s="26"/>
      <c r="P117" s="26"/>
      <c r="Q117" s="26"/>
      <c r="R117" s="26"/>
      <c r="S117" s="26"/>
      <c r="T117" s="26">
        <v>7.6923076923076925</v>
      </c>
      <c r="U117" s="26"/>
      <c r="V117" s="26">
        <v>7.6923076923076925</v>
      </c>
      <c r="W117" s="26"/>
      <c r="X117" s="26"/>
      <c r="Y117" s="26"/>
      <c r="Z117" s="26">
        <v>23.076923076923077</v>
      </c>
      <c r="AA117" s="26"/>
      <c r="AB117" s="26">
        <v>7.6923076923076925</v>
      </c>
      <c r="AC117" s="26">
        <v>15.384615384615385</v>
      </c>
      <c r="AD117" s="26">
        <v>7.6923076923076925</v>
      </c>
      <c r="AE117" s="26"/>
      <c r="AF117" s="26"/>
      <c r="AG117" s="27"/>
    </row>
    <row r="118" spans="2:33">
      <c r="B118" s="28" t="s">
        <v>23</v>
      </c>
      <c r="C118" s="29">
        <v>3</v>
      </c>
      <c r="D118" s="30"/>
      <c r="E118" s="31"/>
      <c r="F118" s="31"/>
      <c r="G118" s="31">
        <v>33.333333333333329</v>
      </c>
      <c r="H118" s="31"/>
      <c r="I118" s="31"/>
      <c r="J118" s="31"/>
      <c r="K118" s="31"/>
      <c r="L118" s="32"/>
      <c r="M118" s="32"/>
      <c r="N118" s="32"/>
      <c r="O118" s="32"/>
      <c r="P118" s="32"/>
      <c r="Q118" s="32">
        <v>33.333333333333329</v>
      </c>
      <c r="R118" s="32"/>
      <c r="S118" s="32"/>
      <c r="T118" s="32"/>
      <c r="U118" s="32"/>
      <c r="V118" s="32">
        <v>33.333333333333329</v>
      </c>
      <c r="W118" s="32"/>
      <c r="X118" s="32"/>
      <c r="Y118" s="32"/>
      <c r="Z118" s="32"/>
      <c r="AA118" s="32"/>
      <c r="AB118" s="32"/>
      <c r="AC118" s="32"/>
      <c r="AD118" s="32"/>
      <c r="AE118" s="32"/>
      <c r="AF118" s="32"/>
      <c r="AG118" s="33"/>
    </row>
    <row r="119" spans="2:33">
      <c r="B119" s="28" t="s">
        <v>24</v>
      </c>
      <c r="C119" s="29">
        <v>3</v>
      </c>
      <c r="D119" s="30"/>
      <c r="E119" s="31"/>
      <c r="F119" s="31"/>
      <c r="G119" s="31"/>
      <c r="H119" s="31"/>
      <c r="I119" s="31">
        <v>33.333333333333329</v>
      </c>
      <c r="J119" s="31"/>
      <c r="K119" s="31"/>
      <c r="L119" s="32"/>
      <c r="M119" s="32"/>
      <c r="N119" s="32"/>
      <c r="O119" s="32"/>
      <c r="P119" s="32"/>
      <c r="Q119" s="32"/>
      <c r="R119" s="32"/>
      <c r="S119" s="32"/>
      <c r="T119" s="32"/>
      <c r="U119" s="32"/>
      <c r="V119" s="32"/>
      <c r="W119" s="32"/>
      <c r="X119" s="32"/>
      <c r="Y119" s="32">
        <v>33.333333333333329</v>
      </c>
      <c r="Z119" s="32"/>
      <c r="AA119" s="32"/>
      <c r="AB119" s="32"/>
      <c r="AC119" s="32"/>
      <c r="AD119" s="32">
        <v>33.333333333333329</v>
      </c>
      <c r="AE119" s="32"/>
      <c r="AF119" s="32"/>
      <c r="AG119" s="33"/>
    </row>
    <row r="120" spans="2:33">
      <c r="B120" s="28" t="s">
        <v>25</v>
      </c>
      <c r="C120" s="29">
        <v>16</v>
      </c>
      <c r="D120" s="30">
        <v>6.25</v>
      </c>
      <c r="E120" s="31"/>
      <c r="F120" s="31">
        <v>25</v>
      </c>
      <c r="G120" s="31"/>
      <c r="H120" s="31"/>
      <c r="I120" s="31"/>
      <c r="J120" s="31"/>
      <c r="K120" s="31"/>
      <c r="L120" s="32"/>
      <c r="M120" s="32">
        <v>12.5</v>
      </c>
      <c r="N120" s="32">
        <v>6.25</v>
      </c>
      <c r="O120" s="32"/>
      <c r="P120" s="32"/>
      <c r="Q120" s="32"/>
      <c r="R120" s="32"/>
      <c r="S120" s="32">
        <v>6.25</v>
      </c>
      <c r="T120" s="32">
        <v>6.25</v>
      </c>
      <c r="U120" s="32"/>
      <c r="V120" s="32">
        <v>6.25</v>
      </c>
      <c r="W120" s="32"/>
      <c r="X120" s="32"/>
      <c r="Y120" s="32">
        <v>6.25</v>
      </c>
      <c r="Z120" s="32"/>
      <c r="AA120" s="32"/>
      <c r="AB120" s="32"/>
      <c r="AC120" s="32">
        <v>6.25</v>
      </c>
      <c r="AD120" s="32">
        <v>12.5</v>
      </c>
      <c r="AE120" s="32">
        <v>6.25</v>
      </c>
      <c r="AF120" s="32"/>
      <c r="AG120" s="33"/>
    </row>
    <row r="121" spans="2:33">
      <c r="B121" s="28" t="s">
        <v>26</v>
      </c>
      <c r="C121" s="29">
        <v>1</v>
      </c>
      <c r="D121" s="30"/>
      <c r="E121" s="31"/>
      <c r="F121" s="31"/>
      <c r="G121" s="31"/>
      <c r="H121" s="31"/>
      <c r="I121" s="31"/>
      <c r="J121" s="31"/>
      <c r="K121" s="31"/>
      <c r="L121" s="32"/>
      <c r="M121" s="32"/>
      <c r="N121" s="32"/>
      <c r="O121" s="32"/>
      <c r="P121" s="32"/>
      <c r="Q121" s="32"/>
      <c r="R121" s="32"/>
      <c r="S121" s="32"/>
      <c r="T121" s="32"/>
      <c r="U121" s="32"/>
      <c r="V121" s="32"/>
      <c r="W121" s="32"/>
      <c r="X121" s="32"/>
      <c r="Y121" s="32"/>
      <c r="Z121" s="32"/>
      <c r="AA121" s="32"/>
      <c r="AB121" s="32"/>
      <c r="AC121" s="32"/>
      <c r="AD121" s="32">
        <v>100</v>
      </c>
      <c r="AE121" s="32"/>
      <c r="AF121" s="32"/>
      <c r="AG121" s="33"/>
    </row>
    <row r="122" spans="2:33">
      <c r="B122" s="28" t="s">
        <v>27</v>
      </c>
      <c r="C122" s="29">
        <v>7</v>
      </c>
      <c r="D122" s="30"/>
      <c r="E122" s="31"/>
      <c r="F122" s="31"/>
      <c r="G122" s="31"/>
      <c r="H122" s="31"/>
      <c r="I122" s="31"/>
      <c r="J122" s="31"/>
      <c r="K122" s="31"/>
      <c r="L122" s="32"/>
      <c r="M122" s="32"/>
      <c r="N122" s="32"/>
      <c r="O122" s="32"/>
      <c r="P122" s="32"/>
      <c r="Q122" s="32">
        <v>14.285714285714285</v>
      </c>
      <c r="R122" s="32"/>
      <c r="S122" s="32"/>
      <c r="T122" s="32"/>
      <c r="U122" s="32"/>
      <c r="V122" s="32"/>
      <c r="W122" s="32"/>
      <c r="X122" s="32"/>
      <c r="Y122" s="32"/>
      <c r="Z122" s="32">
        <v>14.285714285714285</v>
      </c>
      <c r="AA122" s="32"/>
      <c r="AB122" s="32">
        <v>28.571428571428569</v>
      </c>
      <c r="AC122" s="32">
        <v>28.571428571428569</v>
      </c>
      <c r="AD122" s="32">
        <v>14.285714285714285</v>
      </c>
      <c r="AE122" s="32"/>
      <c r="AF122" s="32"/>
      <c r="AG122" s="33"/>
    </row>
    <row r="123" spans="2:33">
      <c r="B123" s="28" t="s">
        <v>28</v>
      </c>
      <c r="C123" s="29">
        <v>9</v>
      </c>
      <c r="D123" s="30">
        <v>11.111111111111111</v>
      </c>
      <c r="E123" s="31"/>
      <c r="F123" s="31"/>
      <c r="G123" s="31">
        <v>11.111111111111111</v>
      </c>
      <c r="H123" s="31"/>
      <c r="I123" s="31"/>
      <c r="J123" s="31"/>
      <c r="K123" s="31"/>
      <c r="L123" s="32"/>
      <c r="M123" s="32"/>
      <c r="N123" s="32"/>
      <c r="O123" s="32"/>
      <c r="P123" s="32">
        <v>11.111111111111111</v>
      </c>
      <c r="Q123" s="32">
        <v>11.111111111111111</v>
      </c>
      <c r="R123" s="32"/>
      <c r="S123" s="32"/>
      <c r="T123" s="32"/>
      <c r="U123" s="32">
        <v>11.111111111111111</v>
      </c>
      <c r="V123" s="32"/>
      <c r="W123" s="32">
        <v>22.222222222222221</v>
      </c>
      <c r="X123" s="32"/>
      <c r="Y123" s="32"/>
      <c r="Z123" s="32">
        <v>11.111111111111111</v>
      </c>
      <c r="AA123" s="32"/>
      <c r="AB123" s="32">
        <v>11.111111111111111</v>
      </c>
      <c r="AC123" s="32"/>
      <c r="AD123" s="32"/>
      <c r="AE123" s="32"/>
      <c r="AF123" s="32"/>
      <c r="AG123" s="33"/>
    </row>
    <row r="124" spans="2:33">
      <c r="B124" s="28" t="s">
        <v>29</v>
      </c>
      <c r="C124" s="29">
        <v>11</v>
      </c>
      <c r="D124" s="30">
        <v>9.0909090909090917</v>
      </c>
      <c r="E124" s="31"/>
      <c r="F124" s="31">
        <v>18.181818181818183</v>
      </c>
      <c r="G124" s="31">
        <v>9.0909090909090917</v>
      </c>
      <c r="H124" s="31"/>
      <c r="I124" s="31"/>
      <c r="J124" s="31"/>
      <c r="K124" s="31"/>
      <c r="L124" s="32"/>
      <c r="M124" s="32">
        <v>9.0909090909090917</v>
      </c>
      <c r="N124" s="32"/>
      <c r="O124" s="32"/>
      <c r="P124" s="32"/>
      <c r="Q124" s="32"/>
      <c r="R124" s="32"/>
      <c r="S124" s="32"/>
      <c r="T124" s="32"/>
      <c r="U124" s="32">
        <v>9.0909090909090917</v>
      </c>
      <c r="V124" s="32"/>
      <c r="W124" s="32"/>
      <c r="X124" s="32">
        <v>9.0909090909090917</v>
      </c>
      <c r="Y124" s="32">
        <v>9.0909090909090917</v>
      </c>
      <c r="Z124" s="32"/>
      <c r="AA124" s="32"/>
      <c r="AB124" s="32">
        <v>9.0909090909090917</v>
      </c>
      <c r="AC124" s="32">
        <v>9.0909090909090917</v>
      </c>
      <c r="AD124" s="32">
        <v>9.0909090909090917</v>
      </c>
      <c r="AE124" s="32"/>
      <c r="AF124" s="32"/>
      <c r="AG124" s="33"/>
    </row>
    <row r="125" spans="2:33">
      <c r="B125" s="28" t="s">
        <v>30</v>
      </c>
      <c r="C125" s="29">
        <v>24</v>
      </c>
      <c r="D125" s="30"/>
      <c r="E125" s="31">
        <v>8.3333333333333321</v>
      </c>
      <c r="F125" s="31"/>
      <c r="G125" s="31">
        <v>20.833333333333336</v>
      </c>
      <c r="H125" s="31"/>
      <c r="I125" s="31">
        <v>8.3333333333333321</v>
      </c>
      <c r="J125" s="31"/>
      <c r="K125" s="31"/>
      <c r="L125" s="32"/>
      <c r="M125" s="32">
        <v>4.1666666666666661</v>
      </c>
      <c r="N125" s="32">
        <v>4.1666666666666661</v>
      </c>
      <c r="O125" s="32"/>
      <c r="P125" s="32"/>
      <c r="Q125" s="32">
        <v>8.3333333333333321</v>
      </c>
      <c r="R125" s="32">
        <v>4.1666666666666661</v>
      </c>
      <c r="S125" s="32"/>
      <c r="T125" s="32"/>
      <c r="U125" s="32"/>
      <c r="V125" s="32">
        <v>4.1666666666666661</v>
      </c>
      <c r="W125" s="32">
        <v>4.1666666666666661</v>
      </c>
      <c r="X125" s="32"/>
      <c r="Y125" s="32">
        <v>4.1666666666666661</v>
      </c>
      <c r="Z125" s="32">
        <v>4.1666666666666661</v>
      </c>
      <c r="AA125" s="32"/>
      <c r="AB125" s="32">
        <v>4.1666666666666661</v>
      </c>
      <c r="AC125" s="32">
        <v>16.666666666666664</v>
      </c>
      <c r="AD125" s="32">
        <v>4.1666666666666661</v>
      </c>
      <c r="AE125" s="32"/>
      <c r="AF125" s="32"/>
      <c r="AG125" s="33"/>
    </row>
    <row r="126" spans="2:33">
      <c r="B126" s="28" t="s">
        <v>31</v>
      </c>
      <c r="C126" s="29">
        <v>17</v>
      </c>
      <c r="D126" s="30"/>
      <c r="E126" s="31"/>
      <c r="F126" s="31"/>
      <c r="G126" s="31"/>
      <c r="H126" s="31">
        <v>5.8823529411764701</v>
      </c>
      <c r="I126" s="31">
        <v>5.8823529411764701</v>
      </c>
      <c r="J126" s="31"/>
      <c r="K126" s="31"/>
      <c r="L126" s="32"/>
      <c r="M126" s="32">
        <v>5.8823529411764701</v>
      </c>
      <c r="N126" s="32"/>
      <c r="O126" s="32"/>
      <c r="P126" s="32">
        <v>11.76470588235294</v>
      </c>
      <c r="Q126" s="32"/>
      <c r="R126" s="32"/>
      <c r="S126" s="32">
        <v>11.76470588235294</v>
      </c>
      <c r="T126" s="32"/>
      <c r="U126" s="32"/>
      <c r="V126" s="32">
        <v>5.8823529411764701</v>
      </c>
      <c r="W126" s="32">
        <v>23.52941176470588</v>
      </c>
      <c r="X126" s="32">
        <v>5.8823529411764701</v>
      </c>
      <c r="Y126" s="32">
        <v>5.8823529411764701</v>
      </c>
      <c r="Z126" s="32"/>
      <c r="AA126" s="32"/>
      <c r="AB126" s="32">
        <v>5.8823529411764701</v>
      </c>
      <c r="AC126" s="32">
        <v>5.8823529411764701</v>
      </c>
      <c r="AD126" s="32">
        <v>5.8823529411764701</v>
      </c>
      <c r="AE126" s="32"/>
      <c r="AF126" s="32"/>
      <c r="AG126" s="33"/>
    </row>
    <row r="127" spans="2:33">
      <c r="B127" s="28" t="s">
        <v>32</v>
      </c>
      <c r="C127" s="29">
        <v>6</v>
      </c>
      <c r="D127" s="30"/>
      <c r="E127" s="31">
        <v>16.666666666666664</v>
      </c>
      <c r="F127" s="31"/>
      <c r="G127" s="31">
        <v>16.666666666666664</v>
      </c>
      <c r="H127" s="31"/>
      <c r="I127" s="31"/>
      <c r="J127" s="31"/>
      <c r="K127" s="31">
        <v>16.666666666666664</v>
      </c>
      <c r="L127" s="32"/>
      <c r="M127" s="32">
        <v>16.666666666666664</v>
      </c>
      <c r="N127" s="32"/>
      <c r="O127" s="32"/>
      <c r="P127" s="32"/>
      <c r="Q127" s="32"/>
      <c r="R127" s="32"/>
      <c r="S127" s="32"/>
      <c r="T127" s="32"/>
      <c r="U127" s="32"/>
      <c r="V127" s="32">
        <v>16.666666666666664</v>
      </c>
      <c r="W127" s="32"/>
      <c r="X127" s="32"/>
      <c r="Y127" s="32"/>
      <c r="Z127" s="32"/>
      <c r="AA127" s="32"/>
      <c r="AB127" s="32"/>
      <c r="AC127" s="32"/>
      <c r="AD127" s="32">
        <v>16.666666666666664</v>
      </c>
      <c r="AE127" s="32"/>
      <c r="AF127" s="32"/>
      <c r="AG127" s="33"/>
    </row>
    <row r="128" spans="2:33">
      <c r="B128" s="28" t="s">
        <v>33</v>
      </c>
      <c r="C128" s="29">
        <v>15</v>
      </c>
      <c r="D128" s="30">
        <v>20</v>
      </c>
      <c r="E128" s="31"/>
      <c r="F128" s="31"/>
      <c r="G128" s="31">
        <v>13.333333333333334</v>
      </c>
      <c r="H128" s="31">
        <v>6.666666666666667</v>
      </c>
      <c r="I128" s="31"/>
      <c r="J128" s="31"/>
      <c r="K128" s="31"/>
      <c r="L128" s="32"/>
      <c r="M128" s="32"/>
      <c r="N128" s="32"/>
      <c r="O128" s="32"/>
      <c r="P128" s="32"/>
      <c r="Q128" s="32"/>
      <c r="R128" s="32"/>
      <c r="S128" s="32"/>
      <c r="T128" s="32">
        <v>13.333333333333334</v>
      </c>
      <c r="U128" s="32">
        <v>6.666666666666667</v>
      </c>
      <c r="V128" s="32"/>
      <c r="W128" s="32"/>
      <c r="X128" s="32">
        <v>6.666666666666667</v>
      </c>
      <c r="Y128" s="32"/>
      <c r="Z128" s="32"/>
      <c r="AA128" s="32"/>
      <c r="AB128" s="32"/>
      <c r="AC128" s="32">
        <v>6.666666666666667</v>
      </c>
      <c r="AD128" s="32">
        <v>20</v>
      </c>
      <c r="AE128" s="32">
        <v>6.666666666666667</v>
      </c>
      <c r="AF128" s="32"/>
      <c r="AG128" s="33"/>
    </row>
    <row r="129" spans="2:33" ht="14.25" thickBot="1">
      <c r="B129" s="34" t="s">
        <v>34</v>
      </c>
      <c r="C129" s="35">
        <v>17</v>
      </c>
      <c r="D129" s="36">
        <v>5.8823529411764701</v>
      </c>
      <c r="E129" s="37"/>
      <c r="F129" s="37"/>
      <c r="G129" s="37">
        <v>11.76470588235294</v>
      </c>
      <c r="H129" s="37"/>
      <c r="I129" s="37"/>
      <c r="J129" s="37"/>
      <c r="K129" s="37"/>
      <c r="L129" s="38"/>
      <c r="M129" s="38"/>
      <c r="N129" s="38">
        <v>11.76470588235294</v>
      </c>
      <c r="O129" s="38"/>
      <c r="P129" s="38"/>
      <c r="Q129" s="38"/>
      <c r="R129" s="38"/>
      <c r="S129" s="38">
        <v>5.8823529411764701</v>
      </c>
      <c r="T129" s="38"/>
      <c r="U129" s="38"/>
      <c r="V129" s="38">
        <v>5.8823529411764701</v>
      </c>
      <c r="W129" s="38"/>
      <c r="X129" s="38"/>
      <c r="Y129" s="38">
        <v>5.8823529411764701</v>
      </c>
      <c r="Z129" s="38">
        <v>11.76470588235294</v>
      </c>
      <c r="AA129" s="38"/>
      <c r="AB129" s="38">
        <v>17.647058823529413</v>
      </c>
      <c r="AC129" s="38">
        <v>11.76470588235294</v>
      </c>
      <c r="AD129" s="38">
        <v>5.8823529411764701</v>
      </c>
      <c r="AE129" s="38">
        <v>5.8823529411764701</v>
      </c>
      <c r="AF129" s="38"/>
      <c r="AG129" s="39"/>
    </row>
    <row r="130" spans="2:33" ht="14.25" thickBot="1">
      <c r="B130" s="16" t="s">
        <v>35</v>
      </c>
      <c r="C130" s="17">
        <f>IF(SUM(C131:C139)=0,"",SUM(C131:C139))</f>
        <v>143</v>
      </c>
      <c r="D130" s="18">
        <f>IF(SUM(D131:D139)=0,"",SUMPRODUCT($C131:$C139, D131:D139)/$C130)</f>
        <v>2.0979020979020979</v>
      </c>
      <c r="E130" s="19">
        <f t="shared" ref="E130:AG130" si="13">IF(SUM(E131:E139)=0,"",SUMPRODUCT($C131:$C139, E131:E139)/$C130)</f>
        <v>2.7972027972027971</v>
      </c>
      <c r="F130" s="19">
        <f t="shared" si="13"/>
        <v>6.2937062937062933</v>
      </c>
      <c r="G130" s="19">
        <f t="shared" si="13"/>
        <v>6.9930069930069934</v>
      </c>
      <c r="H130" s="19">
        <f t="shared" si="13"/>
        <v>0.69930069930069927</v>
      </c>
      <c r="I130" s="19">
        <f t="shared" si="13"/>
        <v>0.69930069930069916</v>
      </c>
      <c r="J130" s="19" t="str">
        <f t="shared" si="13"/>
        <v/>
      </c>
      <c r="K130" s="19">
        <f t="shared" si="13"/>
        <v>0.69930069930069927</v>
      </c>
      <c r="L130" s="20">
        <f t="shared" si="13"/>
        <v>2.0979020979020979</v>
      </c>
      <c r="M130" s="20">
        <f t="shared" si="13"/>
        <v>2.7972027972027971</v>
      </c>
      <c r="N130" s="20">
        <f t="shared" si="13"/>
        <v>0.69930069930069927</v>
      </c>
      <c r="O130" s="20" t="str">
        <f t="shared" si="13"/>
        <v/>
      </c>
      <c r="P130" s="20">
        <f t="shared" si="13"/>
        <v>2.7972027972027971</v>
      </c>
      <c r="Q130" s="20">
        <f t="shared" si="13"/>
        <v>4.1958041958041958</v>
      </c>
      <c r="R130" s="20">
        <f t="shared" si="13"/>
        <v>0.69930069930069927</v>
      </c>
      <c r="S130" s="20">
        <f t="shared" si="13"/>
        <v>0.69930069930069927</v>
      </c>
      <c r="T130" s="20">
        <f t="shared" si="13"/>
        <v>4.1958041958041958</v>
      </c>
      <c r="U130" s="20">
        <f t="shared" si="13"/>
        <v>2.7972027972027971</v>
      </c>
      <c r="V130" s="20">
        <f t="shared" si="13"/>
        <v>5.5944055944055942</v>
      </c>
      <c r="W130" s="20">
        <f t="shared" si="13"/>
        <v>5.5944055944055942</v>
      </c>
      <c r="X130" s="20">
        <f t="shared" si="13"/>
        <v>2.7972027972027975</v>
      </c>
      <c r="Y130" s="20">
        <f t="shared" si="13"/>
        <v>4.1958041958041958</v>
      </c>
      <c r="Z130" s="20">
        <f t="shared" si="13"/>
        <v>6.9930069930069934</v>
      </c>
      <c r="AA130" s="20">
        <f t="shared" si="13"/>
        <v>0.69930069930069927</v>
      </c>
      <c r="AB130" s="20">
        <f t="shared" si="13"/>
        <v>5.5944055944055942</v>
      </c>
      <c r="AC130" s="20">
        <f t="shared" si="13"/>
        <v>7.6923076923076925</v>
      </c>
      <c r="AD130" s="20">
        <f t="shared" si="13"/>
        <v>9.0909090909090917</v>
      </c>
      <c r="AE130" s="20">
        <f t="shared" si="13"/>
        <v>4.895104895104895</v>
      </c>
      <c r="AF130" s="20">
        <f t="shared" si="13"/>
        <v>2.7972027972027971</v>
      </c>
      <c r="AG130" s="21">
        <f t="shared" si="13"/>
        <v>2.7972027972027971</v>
      </c>
    </row>
    <row r="131" spans="2:33">
      <c r="B131" s="22" t="s">
        <v>36</v>
      </c>
      <c r="C131" s="23">
        <v>6</v>
      </c>
      <c r="D131" s="24"/>
      <c r="E131" s="25">
        <v>16.666666666666664</v>
      </c>
      <c r="F131" s="25"/>
      <c r="G131" s="25"/>
      <c r="H131" s="25"/>
      <c r="I131" s="25"/>
      <c r="J131" s="25"/>
      <c r="K131" s="25"/>
      <c r="L131" s="26"/>
      <c r="M131" s="26">
        <v>16.666666666666664</v>
      </c>
      <c r="N131" s="26"/>
      <c r="O131" s="26"/>
      <c r="P131" s="26"/>
      <c r="Q131" s="26"/>
      <c r="R131" s="26"/>
      <c r="S131" s="26"/>
      <c r="T131" s="26"/>
      <c r="U131" s="26"/>
      <c r="V131" s="26">
        <v>33.333333333333329</v>
      </c>
      <c r="W131" s="26"/>
      <c r="X131" s="26"/>
      <c r="Y131" s="26"/>
      <c r="Z131" s="26"/>
      <c r="AA131" s="26"/>
      <c r="AB131" s="26"/>
      <c r="AC131" s="26"/>
      <c r="AD131" s="26">
        <v>16.666666666666664</v>
      </c>
      <c r="AE131" s="26">
        <v>16.666666666666664</v>
      </c>
      <c r="AF131" s="26"/>
      <c r="AG131" s="27"/>
    </row>
    <row r="132" spans="2:33">
      <c r="B132" s="28" t="s">
        <v>37</v>
      </c>
      <c r="C132" s="29">
        <v>22</v>
      </c>
      <c r="D132" s="30"/>
      <c r="E132" s="31"/>
      <c r="F132" s="31"/>
      <c r="G132" s="31">
        <v>9.0909090909090917</v>
      </c>
      <c r="H132" s="31"/>
      <c r="I132" s="31"/>
      <c r="J132" s="31"/>
      <c r="K132" s="31"/>
      <c r="L132" s="32"/>
      <c r="M132" s="32"/>
      <c r="N132" s="32"/>
      <c r="O132" s="32"/>
      <c r="P132" s="32"/>
      <c r="Q132" s="32"/>
      <c r="R132" s="32"/>
      <c r="S132" s="32"/>
      <c r="T132" s="32">
        <v>9.0909090909090917</v>
      </c>
      <c r="U132" s="32">
        <v>4.5454545454545459</v>
      </c>
      <c r="V132" s="32">
        <v>4.5454545454545459</v>
      </c>
      <c r="W132" s="32">
        <v>9.0909090909090917</v>
      </c>
      <c r="X132" s="32">
        <v>18.181818181818183</v>
      </c>
      <c r="Y132" s="32">
        <v>4.5454545454545459</v>
      </c>
      <c r="Z132" s="32">
        <v>4.5454545454545459</v>
      </c>
      <c r="AA132" s="32"/>
      <c r="AB132" s="32">
        <v>9.0909090909090917</v>
      </c>
      <c r="AC132" s="32">
        <v>4.5454545454545459</v>
      </c>
      <c r="AD132" s="32">
        <v>13.636363636363635</v>
      </c>
      <c r="AE132" s="32">
        <v>4.5454545454545459</v>
      </c>
      <c r="AF132" s="32"/>
      <c r="AG132" s="33">
        <v>4.5454545454545459</v>
      </c>
    </row>
    <row r="133" spans="2:33">
      <c r="B133" s="28" t="s">
        <v>38</v>
      </c>
      <c r="C133" s="29">
        <v>17</v>
      </c>
      <c r="D133" s="30">
        <v>5.8823529411764701</v>
      </c>
      <c r="E133" s="31"/>
      <c r="F133" s="31">
        <v>5.8823529411764701</v>
      </c>
      <c r="G133" s="31"/>
      <c r="H133" s="31"/>
      <c r="I133" s="31">
        <v>5.8823529411764701</v>
      </c>
      <c r="J133" s="31"/>
      <c r="K133" s="31"/>
      <c r="L133" s="32">
        <v>11.76470588235294</v>
      </c>
      <c r="M133" s="32"/>
      <c r="N133" s="32"/>
      <c r="O133" s="32"/>
      <c r="P133" s="32">
        <v>11.76470588235294</v>
      </c>
      <c r="Q133" s="32">
        <v>5.8823529411764701</v>
      </c>
      <c r="R133" s="32"/>
      <c r="S133" s="32"/>
      <c r="T133" s="32"/>
      <c r="U133" s="32"/>
      <c r="V133" s="32">
        <v>5.8823529411764701</v>
      </c>
      <c r="W133" s="32">
        <v>17.647058823529413</v>
      </c>
      <c r="X133" s="32"/>
      <c r="Y133" s="32"/>
      <c r="Z133" s="32">
        <v>11.76470588235294</v>
      </c>
      <c r="AA133" s="32"/>
      <c r="AB133" s="32">
        <v>5.8823529411764701</v>
      </c>
      <c r="AC133" s="32"/>
      <c r="AD133" s="32"/>
      <c r="AE133" s="32">
        <v>5.8823529411764701</v>
      </c>
      <c r="AF133" s="32">
        <v>5.8823529411764701</v>
      </c>
      <c r="AG133" s="33"/>
    </row>
    <row r="134" spans="2:33">
      <c r="B134" s="28" t="s">
        <v>39</v>
      </c>
      <c r="C134" s="29">
        <v>52</v>
      </c>
      <c r="D134" s="30">
        <v>3.8461538461538463</v>
      </c>
      <c r="E134" s="31">
        <v>3.8461538461538463</v>
      </c>
      <c r="F134" s="31">
        <v>13.461538461538462</v>
      </c>
      <c r="G134" s="31">
        <v>5.7692307692307692</v>
      </c>
      <c r="H134" s="31"/>
      <c r="I134" s="31"/>
      <c r="J134" s="31"/>
      <c r="K134" s="31">
        <v>1.9230769230769231</v>
      </c>
      <c r="L134" s="32">
        <v>1.9230769230769231</v>
      </c>
      <c r="M134" s="32">
        <v>1.9230769230769231</v>
      </c>
      <c r="N134" s="32">
        <v>1.9230769230769231</v>
      </c>
      <c r="O134" s="32"/>
      <c r="P134" s="32"/>
      <c r="Q134" s="32">
        <v>3.8461538461538463</v>
      </c>
      <c r="R134" s="32"/>
      <c r="S134" s="32">
        <v>1.9230769230769231</v>
      </c>
      <c r="T134" s="32">
        <v>5.7692307692307692</v>
      </c>
      <c r="U134" s="32">
        <v>1.9230769230769231</v>
      </c>
      <c r="V134" s="32">
        <v>7.6923076923076925</v>
      </c>
      <c r="W134" s="32">
        <v>1.9230769230769231</v>
      </c>
      <c r="X134" s="32"/>
      <c r="Y134" s="32">
        <v>3.8461538461538463</v>
      </c>
      <c r="Z134" s="32">
        <v>5.7692307692307692</v>
      </c>
      <c r="AA134" s="32">
        <v>1.9230769230769231</v>
      </c>
      <c r="AB134" s="32">
        <v>1.9230769230769231</v>
      </c>
      <c r="AC134" s="32">
        <v>9.6153846153846168</v>
      </c>
      <c r="AD134" s="32">
        <v>9.6153846153846168</v>
      </c>
      <c r="AE134" s="32">
        <v>5.7692307692307692</v>
      </c>
      <c r="AF134" s="32"/>
      <c r="AG134" s="33">
        <v>3.8461538461538463</v>
      </c>
    </row>
    <row r="135" spans="2:33">
      <c r="B135" s="28" t="s">
        <v>40</v>
      </c>
      <c r="C135" s="29">
        <v>21</v>
      </c>
      <c r="D135" s="30"/>
      <c r="E135" s="31">
        <v>4.7619047619047619</v>
      </c>
      <c r="F135" s="31">
        <v>4.7619047619047619</v>
      </c>
      <c r="G135" s="31">
        <v>9.5238095238095237</v>
      </c>
      <c r="H135" s="31"/>
      <c r="I135" s="31"/>
      <c r="J135" s="31"/>
      <c r="K135" s="31"/>
      <c r="L135" s="32"/>
      <c r="M135" s="32">
        <v>4.7619047619047619</v>
      </c>
      <c r="N135" s="32"/>
      <c r="O135" s="32"/>
      <c r="P135" s="32">
        <v>4.7619047619047619</v>
      </c>
      <c r="Q135" s="32">
        <v>9.5238095238095237</v>
      </c>
      <c r="R135" s="32"/>
      <c r="S135" s="32"/>
      <c r="T135" s="32"/>
      <c r="U135" s="32">
        <v>4.7619047619047619</v>
      </c>
      <c r="V135" s="32"/>
      <c r="W135" s="32">
        <v>4.7619047619047619</v>
      </c>
      <c r="X135" s="32"/>
      <c r="Y135" s="32">
        <v>4.7619047619047619</v>
      </c>
      <c r="Z135" s="32">
        <v>14.285714285714285</v>
      </c>
      <c r="AA135" s="32"/>
      <c r="AB135" s="32">
        <v>9.5238095238095237</v>
      </c>
      <c r="AC135" s="32">
        <v>9.5238095238095237</v>
      </c>
      <c r="AD135" s="32">
        <v>9.5238095238095237</v>
      </c>
      <c r="AE135" s="32"/>
      <c r="AF135" s="32"/>
      <c r="AG135" s="33">
        <v>4.7619047619047619</v>
      </c>
    </row>
    <row r="136" spans="2:33">
      <c r="B136" s="28" t="s">
        <v>41</v>
      </c>
      <c r="C136" s="29">
        <v>6</v>
      </c>
      <c r="D136" s="30"/>
      <c r="E136" s="31"/>
      <c r="F136" s="31"/>
      <c r="G136" s="31">
        <v>16.666666666666664</v>
      </c>
      <c r="H136" s="31"/>
      <c r="I136" s="31"/>
      <c r="J136" s="31"/>
      <c r="K136" s="31"/>
      <c r="L136" s="32"/>
      <c r="M136" s="32"/>
      <c r="N136" s="32"/>
      <c r="O136" s="32"/>
      <c r="P136" s="32">
        <v>16.666666666666664</v>
      </c>
      <c r="Q136" s="32"/>
      <c r="R136" s="32"/>
      <c r="S136" s="32"/>
      <c r="T136" s="32"/>
      <c r="U136" s="32"/>
      <c r="V136" s="32"/>
      <c r="W136" s="32">
        <v>16.666666666666664</v>
      </c>
      <c r="X136" s="32"/>
      <c r="Y136" s="32"/>
      <c r="Z136" s="32"/>
      <c r="AA136" s="32"/>
      <c r="AB136" s="32"/>
      <c r="AC136" s="32">
        <v>16.666666666666664</v>
      </c>
      <c r="AD136" s="32"/>
      <c r="AE136" s="32">
        <v>16.666666666666664</v>
      </c>
      <c r="AF136" s="32">
        <v>16.666666666666664</v>
      </c>
      <c r="AG136" s="33"/>
    </row>
    <row r="137" spans="2:33">
      <c r="B137" s="28" t="s">
        <v>42</v>
      </c>
      <c r="C137" s="29">
        <v>3</v>
      </c>
      <c r="D137" s="30"/>
      <c r="E137" s="31"/>
      <c r="F137" s="31"/>
      <c r="G137" s="31"/>
      <c r="H137" s="31"/>
      <c r="I137" s="31"/>
      <c r="J137" s="31"/>
      <c r="K137" s="31"/>
      <c r="L137" s="32"/>
      <c r="M137" s="32">
        <v>33.333333333333329</v>
      </c>
      <c r="N137" s="32"/>
      <c r="O137" s="32"/>
      <c r="P137" s="32"/>
      <c r="Q137" s="32"/>
      <c r="R137" s="32"/>
      <c r="S137" s="32"/>
      <c r="T137" s="32"/>
      <c r="U137" s="32"/>
      <c r="V137" s="32"/>
      <c r="W137" s="32"/>
      <c r="X137" s="32"/>
      <c r="Y137" s="32"/>
      <c r="Z137" s="32"/>
      <c r="AA137" s="32"/>
      <c r="AB137" s="32">
        <v>33.333333333333329</v>
      </c>
      <c r="AC137" s="32">
        <v>33.333333333333329</v>
      </c>
      <c r="AD137" s="32"/>
      <c r="AE137" s="32"/>
      <c r="AF137" s="32"/>
      <c r="AG137" s="33"/>
    </row>
    <row r="138" spans="2:33">
      <c r="B138" s="28" t="s">
        <v>43</v>
      </c>
      <c r="C138" s="29">
        <v>14</v>
      </c>
      <c r="D138" s="30"/>
      <c r="E138" s="31"/>
      <c r="F138" s="31"/>
      <c r="G138" s="31">
        <v>14.285714285714285</v>
      </c>
      <c r="H138" s="31">
        <v>7.1428571428571423</v>
      </c>
      <c r="I138" s="31"/>
      <c r="J138" s="31"/>
      <c r="K138" s="31"/>
      <c r="L138" s="32"/>
      <c r="M138" s="32"/>
      <c r="N138" s="32"/>
      <c r="O138" s="32"/>
      <c r="P138" s="32"/>
      <c r="Q138" s="32">
        <v>7.1428571428571423</v>
      </c>
      <c r="R138" s="32">
        <v>7.1428571428571423</v>
      </c>
      <c r="S138" s="32"/>
      <c r="T138" s="32">
        <v>7.1428571428571423</v>
      </c>
      <c r="U138" s="32">
        <v>7.1428571428571423</v>
      </c>
      <c r="V138" s="32"/>
      <c r="W138" s="32"/>
      <c r="X138" s="32"/>
      <c r="Y138" s="32">
        <v>7.1428571428571423</v>
      </c>
      <c r="Z138" s="32">
        <v>7.1428571428571423</v>
      </c>
      <c r="AA138" s="32"/>
      <c r="AB138" s="32">
        <v>7.1428571428571423</v>
      </c>
      <c r="AC138" s="32"/>
      <c r="AD138" s="32">
        <v>14.285714285714285</v>
      </c>
      <c r="AE138" s="32"/>
      <c r="AF138" s="32">
        <v>14.285714285714285</v>
      </c>
      <c r="AG138" s="33"/>
    </row>
    <row r="139" spans="2:33" ht="14.25" thickBot="1">
      <c r="B139" s="34" t="s">
        <v>44</v>
      </c>
      <c r="C139" s="35">
        <v>2</v>
      </c>
      <c r="D139" s="36"/>
      <c r="E139" s="37"/>
      <c r="F139" s="37"/>
      <c r="G139" s="37"/>
      <c r="H139" s="37"/>
      <c r="I139" s="37"/>
      <c r="J139" s="37"/>
      <c r="K139" s="37"/>
      <c r="L139" s="38"/>
      <c r="M139" s="38"/>
      <c r="N139" s="38"/>
      <c r="O139" s="38"/>
      <c r="P139" s="38"/>
      <c r="Q139" s="38"/>
      <c r="R139" s="38"/>
      <c r="S139" s="38"/>
      <c r="T139" s="38"/>
      <c r="U139" s="38"/>
      <c r="V139" s="38"/>
      <c r="W139" s="38"/>
      <c r="X139" s="38"/>
      <c r="Y139" s="38">
        <v>50</v>
      </c>
      <c r="Z139" s="38"/>
      <c r="AA139" s="38"/>
      <c r="AB139" s="38"/>
      <c r="AC139" s="38">
        <v>50</v>
      </c>
      <c r="AD139" s="38"/>
      <c r="AE139" s="38"/>
      <c r="AF139" s="38"/>
      <c r="AG139" s="39"/>
    </row>
    <row r="140" spans="2:33" ht="14.25" thickBot="1">
      <c r="B140" s="16" t="s">
        <v>45</v>
      </c>
      <c r="C140" s="17">
        <f>IF(SUM(C131:C139,C117:C129)=0,"",SUM(C131:C139,C117:C129))</f>
        <v>285</v>
      </c>
      <c r="D140" s="18">
        <f>IF(SUM(D131:D139,D117:D129)=0,"",(SUMPRODUCT($C117:$C129, D117:D129)+SUMPRODUCT($C131:$C139, D131:D139))/$C140)</f>
        <v>3.8596491228070176</v>
      </c>
      <c r="E140" s="19">
        <f t="shared" ref="E140:AG140" si="14">IF(SUM(E131:E139,E117:E129)=0,"",(SUMPRODUCT($C117:$C129, E117:E129)+SUMPRODUCT($C131:$C139, E131:E139))/$C140)</f>
        <v>3.1578947368421053</v>
      </c>
      <c r="F140" s="19">
        <f t="shared" si="14"/>
        <v>5.2631578947368425</v>
      </c>
      <c r="G140" s="19">
        <f t="shared" si="14"/>
        <v>8.4210526315789469</v>
      </c>
      <c r="H140" s="19">
        <f t="shared" si="14"/>
        <v>1.0526315789473684</v>
      </c>
      <c r="I140" s="19">
        <f t="shared" si="14"/>
        <v>1.7543859649122806</v>
      </c>
      <c r="J140" s="19" t="str">
        <f t="shared" si="14"/>
        <v/>
      </c>
      <c r="K140" s="19">
        <f t="shared" si="14"/>
        <v>0.70175438596491224</v>
      </c>
      <c r="L140" s="20">
        <f t="shared" si="14"/>
        <v>1.0526315789473684</v>
      </c>
      <c r="M140" s="20">
        <f t="shared" si="14"/>
        <v>3.5087719298245612</v>
      </c>
      <c r="N140" s="20">
        <f t="shared" si="14"/>
        <v>1.7543859649122806</v>
      </c>
      <c r="O140" s="20" t="str">
        <f t="shared" si="14"/>
        <v/>
      </c>
      <c r="P140" s="20">
        <f t="shared" si="14"/>
        <v>2.4561403508771931</v>
      </c>
      <c r="Q140" s="20">
        <f t="shared" si="14"/>
        <v>3.8596491228070176</v>
      </c>
      <c r="R140" s="20">
        <f t="shared" si="14"/>
        <v>0.70175438596491224</v>
      </c>
      <c r="S140" s="20">
        <f t="shared" si="14"/>
        <v>1.7543859649122806</v>
      </c>
      <c r="T140" s="20">
        <f t="shared" si="14"/>
        <v>3.5087719298245612</v>
      </c>
      <c r="U140" s="20">
        <f t="shared" si="14"/>
        <v>2.4561403508771931</v>
      </c>
      <c r="V140" s="20">
        <f t="shared" si="14"/>
        <v>5.2631578947368425</v>
      </c>
      <c r="W140" s="20">
        <f t="shared" si="14"/>
        <v>5.2631578947368425</v>
      </c>
      <c r="X140" s="20">
        <f t="shared" si="14"/>
        <v>2.4561403508771931</v>
      </c>
      <c r="Y140" s="20">
        <f t="shared" si="14"/>
        <v>4.2105263157894735</v>
      </c>
      <c r="Z140" s="20">
        <f t="shared" si="14"/>
        <v>6.3157894736842106</v>
      </c>
      <c r="AA140" s="20">
        <f t="shared" si="14"/>
        <v>0.35087719298245612</v>
      </c>
      <c r="AB140" s="20">
        <f t="shared" si="14"/>
        <v>6.3157894736842106</v>
      </c>
      <c r="AC140" s="20">
        <f t="shared" si="14"/>
        <v>8.7719298245614041</v>
      </c>
      <c r="AD140" s="20">
        <f t="shared" si="14"/>
        <v>9.473684210526315</v>
      </c>
      <c r="AE140" s="20">
        <f t="shared" si="14"/>
        <v>3.5087719298245612</v>
      </c>
      <c r="AF140" s="20">
        <f t="shared" si="14"/>
        <v>1.4035087719298245</v>
      </c>
      <c r="AG140" s="21">
        <f t="shared" si="14"/>
        <v>1.4035087719298245</v>
      </c>
    </row>
  </sheetData>
  <phoneticPr fontId="2"/>
  <conditionalFormatting sqref="D8:AG32">
    <cfRule type="expression" dxfId="137" priority="40">
      <formula>AND(D8=LARGE($D8:$AG8,3),NOT(D8=0))</formula>
    </cfRule>
    <cfRule type="expression" dxfId="136" priority="41">
      <formula>AND(D8=LARGE($D8:$AG8,2),NOT(D8=0))</formula>
    </cfRule>
    <cfRule type="expression" dxfId="135" priority="42">
      <formula>AND(D8=LARGE($D8:$AG8,1),NOT(D8=0))</formula>
    </cfRule>
  </conditionalFormatting>
  <conditionalFormatting sqref="D35:AG59">
    <cfRule type="expression" dxfId="134" priority="10">
      <formula>AND(D35=LARGE($D35:$AG35,3),NOT(D35=0))</formula>
    </cfRule>
    <cfRule type="expression" dxfId="133" priority="11">
      <formula>AND(D35=LARGE($D35:$AG35,2),NOT(D35=0))</formula>
    </cfRule>
    <cfRule type="expression" dxfId="132" priority="12">
      <formula>AND(D35=LARGE($D35:$AG35,1),NOT(D35=0))</formula>
    </cfRule>
  </conditionalFormatting>
  <conditionalFormatting sqref="D62:AG86">
    <cfRule type="expression" dxfId="131" priority="7">
      <formula>AND(D62=LARGE($D62:$AG62,3),NOT(D62=0))</formula>
    </cfRule>
    <cfRule type="expression" dxfId="130" priority="8">
      <formula>AND(D62=LARGE($D62:$AG62,2),NOT(D62=0))</formula>
    </cfRule>
    <cfRule type="expression" dxfId="129" priority="9">
      <formula>AND(D62=LARGE($D62:$AG62,1),NOT(D62=0))</formula>
    </cfRule>
  </conditionalFormatting>
  <conditionalFormatting sqref="D89:AG113">
    <cfRule type="expression" dxfId="128" priority="4">
      <formula>AND(D89=LARGE($D89:$AG89,3),NOT(D89=0))</formula>
    </cfRule>
    <cfRule type="expression" dxfId="127" priority="5">
      <formula>AND(D89=LARGE($D89:$AG89,2),NOT(D89=0))</formula>
    </cfRule>
    <cfRule type="expression" dxfId="126" priority="6">
      <formula>AND(D89=LARGE($D89:$AG89,1),NOT(D89=0))</formula>
    </cfRule>
  </conditionalFormatting>
  <conditionalFormatting sqref="D116:AG140">
    <cfRule type="expression" dxfId="125" priority="1">
      <formula>AND(D116=LARGE($D116:$AG116,3),NOT(D116=0))</formula>
    </cfRule>
    <cfRule type="expression" dxfId="124" priority="2">
      <formula>AND(D116=LARGE($D116:$AG116,2),NOT(D116=0))</formula>
    </cfRule>
    <cfRule type="expression" dxfId="123" priority="3">
      <formula>AND(D116=LARGE($D116:$AG116,1),NOT(D116=0))</formula>
    </cfRule>
  </conditionalFormatting>
  <pageMargins left="0.70866141732283472" right="0.70866141732283472" top="0.74803149606299213" bottom="0.74803149606299213" header="0.31496062992125984" footer="0.31496062992125984"/>
  <pageSetup paperSize="8" scale="44"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AA3AA-5639-40E5-85AD-9EC8ED0091FF}">
  <sheetPr codeName="Sheet6">
    <pageSetUpPr fitToPage="1"/>
  </sheetPr>
  <dimension ref="B1:M33"/>
  <sheetViews>
    <sheetView zoomScale="80" zoomScaleNormal="80" workbookViewId="0">
      <selection activeCell="I29" sqref="I29"/>
    </sheetView>
  </sheetViews>
  <sheetFormatPr defaultRowHeight="13.5"/>
  <cols>
    <col min="1" max="1" width="9" style="1"/>
    <col min="2" max="2" width="15" style="1" bestFit="1" customWidth="1"/>
    <col min="3" max="16384" width="9" style="1"/>
  </cols>
  <sheetData>
    <row r="1" spans="2:13" ht="24">
      <c r="B1" s="8"/>
    </row>
    <row r="3" spans="2:13" s="75" customFormat="1" ht="21.75" customHeight="1">
      <c r="B3" s="75" t="s">
        <v>50</v>
      </c>
    </row>
    <row r="4" spans="2:13" s="75" customFormat="1" ht="21.75" customHeight="1">
      <c r="B4" s="75" t="s">
        <v>84</v>
      </c>
    </row>
    <row r="5" spans="2:13" s="75" customFormat="1" ht="21.75" customHeight="1"/>
    <row r="6" spans="2:13" ht="14.25" thickBot="1">
      <c r="M6" s="9" t="s">
        <v>17</v>
      </c>
    </row>
    <row r="7" spans="2:13" ht="68.25" thickBot="1">
      <c r="B7" s="10"/>
      <c r="C7" s="11" t="s">
        <v>19</v>
      </c>
      <c r="D7" s="12" t="s">
        <v>85</v>
      </c>
      <c r="E7" s="13" t="s">
        <v>86</v>
      </c>
      <c r="F7" s="13" t="s">
        <v>87</v>
      </c>
      <c r="G7" s="13" t="s">
        <v>88</v>
      </c>
      <c r="H7" s="13" t="s">
        <v>89</v>
      </c>
      <c r="I7" s="13" t="s">
        <v>90</v>
      </c>
      <c r="J7" s="13" t="s">
        <v>91</v>
      </c>
      <c r="K7" s="13" t="s">
        <v>92</v>
      </c>
      <c r="L7" s="14" t="s">
        <v>93</v>
      </c>
      <c r="M7" s="15" t="s">
        <v>94</v>
      </c>
    </row>
    <row r="8" spans="2:13" ht="14.25" thickBot="1">
      <c r="B8" s="16" t="s">
        <v>21</v>
      </c>
      <c r="C8" s="17">
        <f>IF(SUM(C9:C21)=0,"",SUM(C9:C21))</f>
        <v>370</v>
      </c>
      <c r="D8" s="18">
        <v>14.324324324324325</v>
      </c>
      <c r="E8" s="19">
        <v>8.378378378378379</v>
      </c>
      <c r="F8" s="19">
        <v>11.081081081081082</v>
      </c>
      <c r="G8" s="19">
        <v>8.9189189189189193</v>
      </c>
      <c r="H8" s="19">
        <v>20.810810810810811</v>
      </c>
      <c r="I8" s="19">
        <v>20.810810810810811</v>
      </c>
      <c r="J8" s="19">
        <v>25.135135135135133</v>
      </c>
      <c r="K8" s="19">
        <v>11.081081081081082</v>
      </c>
      <c r="L8" s="20">
        <v>30.54054054054054</v>
      </c>
      <c r="M8" s="21">
        <v>5.6756756756756763</v>
      </c>
    </row>
    <row r="9" spans="2:13">
      <c r="B9" s="22" t="s">
        <v>22</v>
      </c>
      <c r="C9" s="23">
        <v>24</v>
      </c>
      <c r="D9" s="24">
        <v>25</v>
      </c>
      <c r="E9" s="25">
        <v>12.5</v>
      </c>
      <c r="F9" s="25">
        <v>33.333333333333329</v>
      </c>
      <c r="G9" s="25">
        <v>4.1666666666666661</v>
      </c>
      <c r="H9" s="25">
        <v>54.166666666666664</v>
      </c>
      <c r="I9" s="25">
        <v>16.666666666666664</v>
      </c>
      <c r="J9" s="25">
        <v>37.5</v>
      </c>
      <c r="K9" s="25">
        <v>16.666666666666664</v>
      </c>
      <c r="L9" s="26">
        <v>8.3333333333333321</v>
      </c>
      <c r="M9" s="27"/>
    </row>
    <row r="10" spans="2:13">
      <c r="B10" s="28" t="s">
        <v>23</v>
      </c>
      <c r="C10" s="29">
        <v>16</v>
      </c>
      <c r="D10" s="30">
        <v>18.75</v>
      </c>
      <c r="E10" s="31">
        <v>12.5</v>
      </c>
      <c r="F10" s="31">
        <v>18.75</v>
      </c>
      <c r="G10" s="31">
        <v>12.5</v>
      </c>
      <c r="H10" s="31">
        <v>12.5</v>
      </c>
      <c r="I10" s="31">
        <v>12.5</v>
      </c>
      <c r="J10" s="31">
        <v>25</v>
      </c>
      <c r="K10" s="31">
        <v>18.75</v>
      </c>
      <c r="L10" s="32">
        <v>25</v>
      </c>
      <c r="M10" s="33"/>
    </row>
    <row r="11" spans="2:13">
      <c r="B11" s="28" t="s">
        <v>24</v>
      </c>
      <c r="C11" s="29">
        <v>10</v>
      </c>
      <c r="D11" s="30">
        <v>30</v>
      </c>
      <c r="E11" s="31">
        <v>10</v>
      </c>
      <c r="F11" s="31">
        <v>20</v>
      </c>
      <c r="G11" s="31">
        <v>20</v>
      </c>
      <c r="H11" s="31">
        <v>50</v>
      </c>
      <c r="I11" s="31">
        <v>20</v>
      </c>
      <c r="J11" s="31">
        <v>30</v>
      </c>
      <c r="K11" s="31">
        <v>20</v>
      </c>
      <c r="L11" s="32"/>
      <c r="M11" s="33"/>
    </row>
    <row r="12" spans="2:13">
      <c r="B12" s="28" t="s">
        <v>25</v>
      </c>
      <c r="C12" s="29">
        <v>54</v>
      </c>
      <c r="D12" s="30">
        <v>16.666666666666664</v>
      </c>
      <c r="E12" s="31">
        <v>11.111111111111111</v>
      </c>
      <c r="F12" s="31">
        <v>18.518518518518519</v>
      </c>
      <c r="G12" s="31">
        <v>14.814814814814813</v>
      </c>
      <c r="H12" s="31">
        <v>24.074074074074073</v>
      </c>
      <c r="I12" s="31">
        <v>16.666666666666664</v>
      </c>
      <c r="J12" s="31">
        <v>16.666666666666664</v>
      </c>
      <c r="K12" s="31">
        <v>11.111111111111111</v>
      </c>
      <c r="L12" s="32">
        <v>25.925925925925924</v>
      </c>
      <c r="M12" s="33">
        <v>5.5555555555555554</v>
      </c>
    </row>
    <row r="13" spans="2:13">
      <c r="B13" s="28" t="s">
        <v>26</v>
      </c>
      <c r="C13" s="29">
        <v>5</v>
      </c>
      <c r="D13" s="30">
        <v>20</v>
      </c>
      <c r="E13" s="31"/>
      <c r="F13" s="31"/>
      <c r="G13" s="31"/>
      <c r="H13" s="31">
        <v>40</v>
      </c>
      <c r="I13" s="31">
        <v>40</v>
      </c>
      <c r="J13" s="31"/>
      <c r="K13" s="31"/>
      <c r="L13" s="32">
        <v>60</v>
      </c>
      <c r="M13" s="33"/>
    </row>
    <row r="14" spans="2:13">
      <c r="B14" s="28" t="s">
        <v>27</v>
      </c>
      <c r="C14" s="29">
        <v>16</v>
      </c>
      <c r="D14" s="30">
        <v>6.25</v>
      </c>
      <c r="E14" s="31"/>
      <c r="F14" s="31">
        <v>6.25</v>
      </c>
      <c r="G14" s="31"/>
      <c r="H14" s="31"/>
      <c r="I14" s="31">
        <v>25</v>
      </c>
      <c r="J14" s="31">
        <v>18.75</v>
      </c>
      <c r="K14" s="31">
        <v>6.25</v>
      </c>
      <c r="L14" s="32">
        <v>43.75</v>
      </c>
      <c r="M14" s="33">
        <v>25</v>
      </c>
    </row>
    <row r="15" spans="2:13">
      <c r="B15" s="28" t="s">
        <v>28</v>
      </c>
      <c r="C15" s="29">
        <v>20</v>
      </c>
      <c r="D15" s="30">
        <v>5</v>
      </c>
      <c r="E15" s="31">
        <v>20</v>
      </c>
      <c r="F15" s="31">
        <v>15</v>
      </c>
      <c r="G15" s="31">
        <v>5</v>
      </c>
      <c r="H15" s="31">
        <v>20</v>
      </c>
      <c r="I15" s="31">
        <v>20</v>
      </c>
      <c r="J15" s="31">
        <v>5</v>
      </c>
      <c r="K15" s="31">
        <v>25</v>
      </c>
      <c r="L15" s="32">
        <v>30</v>
      </c>
      <c r="M15" s="33">
        <v>15</v>
      </c>
    </row>
    <row r="16" spans="2:13">
      <c r="B16" s="28" t="s">
        <v>29</v>
      </c>
      <c r="C16" s="29">
        <v>24</v>
      </c>
      <c r="D16" s="30">
        <v>4.1666666666666661</v>
      </c>
      <c r="E16" s="31">
        <v>8.3333333333333321</v>
      </c>
      <c r="F16" s="31">
        <v>8.3333333333333321</v>
      </c>
      <c r="G16" s="31">
        <v>20.833333333333336</v>
      </c>
      <c r="H16" s="31">
        <v>16.666666666666664</v>
      </c>
      <c r="I16" s="31">
        <v>20.833333333333336</v>
      </c>
      <c r="J16" s="31">
        <v>37.5</v>
      </c>
      <c r="K16" s="31">
        <v>4.1666666666666661</v>
      </c>
      <c r="L16" s="32">
        <v>33.333333333333329</v>
      </c>
      <c r="M16" s="33"/>
    </row>
    <row r="17" spans="2:13">
      <c r="B17" s="28" t="s">
        <v>30</v>
      </c>
      <c r="C17" s="29">
        <v>58</v>
      </c>
      <c r="D17" s="30">
        <v>13.793103448275861</v>
      </c>
      <c r="E17" s="31">
        <v>1.7241379310344827</v>
      </c>
      <c r="F17" s="31">
        <v>5.1724137931034484</v>
      </c>
      <c r="G17" s="31">
        <v>13.793103448275861</v>
      </c>
      <c r="H17" s="31">
        <v>15.517241379310345</v>
      </c>
      <c r="I17" s="31">
        <v>20.689655172413794</v>
      </c>
      <c r="J17" s="31">
        <v>20.689655172413794</v>
      </c>
      <c r="K17" s="31">
        <v>13.793103448275861</v>
      </c>
      <c r="L17" s="32">
        <v>37.931034482758619</v>
      </c>
      <c r="M17" s="33">
        <v>3.4482758620689653</v>
      </c>
    </row>
    <row r="18" spans="2:13">
      <c r="B18" s="28" t="s">
        <v>31</v>
      </c>
      <c r="C18" s="29">
        <v>40</v>
      </c>
      <c r="D18" s="30">
        <v>10</v>
      </c>
      <c r="E18" s="31">
        <v>7.5</v>
      </c>
      <c r="F18" s="31"/>
      <c r="G18" s="31">
        <v>2.5</v>
      </c>
      <c r="H18" s="31">
        <v>10</v>
      </c>
      <c r="I18" s="31">
        <v>30</v>
      </c>
      <c r="J18" s="31">
        <v>22.5</v>
      </c>
      <c r="K18" s="31">
        <v>5</v>
      </c>
      <c r="L18" s="32">
        <v>42.5</v>
      </c>
      <c r="M18" s="33">
        <v>5</v>
      </c>
    </row>
    <row r="19" spans="2:13">
      <c r="B19" s="28" t="s">
        <v>32</v>
      </c>
      <c r="C19" s="29">
        <v>15</v>
      </c>
      <c r="D19" s="30">
        <v>6.666666666666667</v>
      </c>
      <c r="E19" s="31">
        <v>6.666666666666667</v>
      </c>
      <c r="F19" s="31"/>
      <c r="G19" s="31"/>
      <c r="H19" s="31">
        <v>13.333333333333334</v>
      </c>
      <c r="I19" s="31">
        <v>13.333333333333334</v>
      </c>
      <c r="J19" s="31">
        <v>20</v>
      </c>
      <c r="K19" s="31">
        <v>6.666666666666667</v>
      </c>
      <c r="L19" s="32">
        <v>66.666666666666657</v>
      </c>
      <c r="M19" s="33"/>
    </row>
    <row r="20" spans="2:13">
      <c r="B20" s="28" t="s">
        <v>33</v>
      </c>
      <c r="C20" s="29">
        <v>41</v>
      </c>
      <c r="D20" s="30">
        <v>12.195121951219512</v>
      </c>
      <c r="E20" s="31">
        <v>9.7560975609756095</v>
      </c>
      <c r="F20" s="31">
        <v>7.3170731707317067</v>
      </c>
      <c r="G20" s="31">
        <v>2.4390243902439024</v>
      </c>
      <c r="H20" s="31">
        <v>19.512195121951219</v>
      </c>
      <c r="I20" s="31">
        <v>19.512195121951219</v>
      </c>
      <c r="J20" s="31">
        <v>34.146341463414636</v>
      </c>
      <c r="K20" s="31">
        <v>7.3170731707317067</v>
      </c>
      <c r="L20" s="32">
        <v>26.829268292682929</v>
      </c>
      <c r="M20" s="33">
        <v>9.7560975609756095</v>
      </c>
    </row>
    <row r="21" spans="2:13" ht="14.25" thickBot="1">
      <c r="B21" s="34" t="s">
        <v>34</v>
      </c>
      <c r="C21" s="35">
        <v>47</v>
      </c>
      <c r="D21" s="36">
        <v>21.276595744680851</v>
      </c>
      <c r="E21" s="37">
        <v>8.5106382978723403</v>
      </c>
      <c r="F21" s="37">
        <v>12.76595744680851</v>
      </c>
      <c r="G21" s="37">
        <v>8.5106382978723403</v>
      </c>
      <c r="H21" s="37">
        <v>23.404255319148938</v>
      </c>
      <c r="I21" s="37">
        <v>23.404255319148938</v>
      </c>
      <c r="J21" s="37">
        <v>36.170212765957451</v>
      </c>
      <c r="K21" s="37">
        <v>10.638297872340425</v>
      </c>
      <c r="L21" s="38">
        <v>19.148936170212767</v>
      </c>
      <c r="M21" s="39">
        <v>6.3829787234042552</v>
      </c>
    </row>
    <row r="22" spans="2:13" ht="14.25" thickBot="1">
      <c r="B22" s="16" t="s">
        <v>35</v>
      </c>
      <c r="C22" s="17">
        <f>IF(SUM(C23:C31)=0,"",SUM(C23:C31))</f>
        <v>512</v>
      </c>
      <c r="D22" s="18">
        <v>9.1796875</v>
      </c>
      <c r="E22" s="19">
        <v>4.1015625</v>
      </c>
      <c r="F22" s="19">
        <v>6.0546875</v>
      </c>
      <c r="G22" s="19">
        <v>5.078125</v>
      </c>
      <c r="H22" s="19">
        <v>11.5234375</v>
      </c>
      <c r="I22" s="19">
        <v>23.046875</v>
      </c>
      <c r="J22" s="19">
        <v>18.5546875</v>
      </c>
      <c r="K22" s="19">
        <v>5.078125</v>
      </c>
      <c r="L22" s="20">
        <v>52.1484375</v>
      </c>
      <c r="M22" s="21">
        <v>3.90625</v>
      </c>
    </row>
    <row r="23" spans="2:13">
      <c r="B23" s="22" t="s">
        <v>36</v>
      </c>
      <c r="C23" s="23">
        <v>54</v>
      </c>
      <c r="D23" s="24"/>
      <c r="E23" s="25">
        <v>1.8518518518518516</v>
      </c>
      <c r="F23" s="25"/>
      <c r="G23" s="25">
        <v>3.7037037037037033</v>
      </c>
      <c r="H23" s="25">
        <v>3.7037037037037033</v>
      </c>
      <c r="I23" s="25">
        <v>3.7037037037037033</v>
      </c>
      <c r="J23" s="25">
        <v>3.7037037037037033</v>
      </c>
      <c r="K23" s="25">
        <v>1.8518518518518516</v>
      </c>
      <c r="L23" s="26">
        <v>79.629629629629633</v>
      </c>
      <c r="M23" s="27">
        <v>5.5555555555555554</v>
      </c>
    </row>
    <row r="24" spans="2:13">
      <c r="B24" s="28" t="s">
        <v>37</v>
      </c>
      <c r="C24" s="29">
        <v>60</v>
      </c>
      <c r="D24" s="30">
        <v>10</v>
      </c>
      <c r="E24" s="31">
        <v>1.6666666666666667</v>
      </c>
      <c r="F24" s="31">
        <v>1.6666666666666667</v>
      </c>
      <c r="G24" s="31">
        <v>5</v>
      </c>
      <c r="H24" s="31">
        <v>10</v>
      </c>
      <c r="I24" s="31">
        <v>38.333333333333336</v>
      </c>
      <c r="J24" s="31">
        <v>23.333333333333332</v>
      </c>
      <c r="K24" s="31">
        <v>15</v>
      </c>
      <c r="L24" s="32">
        <v>40</v>
      </c>
      <c r="M24" s="33">
        <v>3.3333333333333335</v>
      </c>
    </row>
    <row r="25" spans="2:13">
      <c r="B25" s="28" t="s">
        <v>38</v>
      </c>
      <c r="C25" s="29">
        <v>72</v>
      </c>
      <c r="D25" s="30">
        <v>2.7777777777777777</v>
      </c>
      <c r="E25" s="31">
        <v>2.7777777777777777</v>
      </c>
      <c r="F25" s="31"/>
      <c r="G25" s="31">
        <v>2.7777777777777777</v>
      </c>
      <c r="H25" s="31">
        <v>4.1666666666666661</v>
      </c>
      <c r="I25" s="31">
        <v>9.7222222222222232</v>
      </c>
      <c r="J25" s="31">
        <v>12.5</v>
      </c>
      <c r="K25" s="31"/>
      <c r="L25" s="32">
        <v>77.777777777777786</v>
      </c>
      <c r="M25" s="33">
        <v>1.3888888888888888</v>
      </c>
    </row>
    <row r="26" spans="2:13">
      <c r="B26" s="28" t="s">
        <v>39</v>
      </c>
      <c r="C26" s="29">
        <v>112</v>
      </c>
      <c r="D26" s="30">
        <v>20.535714285714285</v>
      </c>
      <c r="E26" s="31">
        <v>8.9285714285714288</v>
      </c>
      <c r="F26" s="31">
        <v>2.6785714285714284</v>
      </c>
      <c r="G26" s="31">
        <v>8.9285714285714288</v>
      </c>
      <c r="H26" s="31">
        <v>27.678571428571431</v>
      </c>
      <c r="I26" s="31">
        <v>33.928571428571431</v>
      </c>
      <c r="J26" s="31">
        <v>35.714285714285715</v>
      </c>
      <c r="K26" s="31">
        <v>7.1428571428571423</v>
      </c>
      <c r="L26" s="32">
        <v>19.642857142857142</v>
      </c>
      <c r="M26" s="33">
        <v>6.25</v>
      </c>
    </row>
    <row r="27" spans="2:13">
      <c r="B27" s="28" t="s">
        <v>40</v>
      </c>
      <c r="C27" s="29">
        <v>105</v>
      </c>
      <c r="D27" s="30">
        <v>8.5714285714285712</v>
      </c>
      <c r="E27" s="31">
        <v>0.95238095238095244</v>
      </c>
      <c r="F27" s="31">
        <v>24.761904761904763</v>
      </c>
      <c r="G27" s="31">
        <v>0.95238095238095244</v>
      </c>
      <c r="H27" s="31">
        <v>13.333333333333334</v>
      </c>
      <c r="I27" s="31">
        <v>29.523809523809526</v>
      </c>
      <c r="J27" s="31">
        <v>21.904761904761905</v>
      </c>
      <c r="K27" s="31">
        <v>1.9047619047619049</v>
      </c>
      <c r="L27" s="32">
        <v>44.761904761904766</v>
      </c>
      <c r="M27" s="33">
        <v>4.7619047619047619</v>
      </c>
    </row>
    <row r="28" spans="2:13">
      <c r="B28" s="28" t="s">
        <v>41</v>
      </c>
      <c r="C28" s="29">
        <v>46</v>
      </c>
      <c r="D28" s="30">
        <v>2.1739130434782608</v>
      </c>
      <c r="E28" s="31">
        <v>2.1739130434782608</v>
      </c>
      <c r="F28" s="31"/>
      <c r="G28" s="31">
        <v>10.869565217391305</v>
      </c>
      <c r="H28" s="31"/>
      <c r="I28" s="31">
        <v>13.043478260869565</v>
      </c>
      <c r="J28" s="31"/>
      <c r="K28" s="31">
        <v>4.3478260869565215</v>
      </c>
      <c r="L28" s="32">
        <v>78.260869565217391</v>
      </c>
      <c r="M28" s="33"/>
    </row>
    <row r="29" spans="2:13">
      <c r="B29" s="28" t="s">
        <v>42</v>
      </c>
      <c r="C29" s="29">
        <v>11</v>
      </c>
      <c r="D29" s="30">
        <v>9.0909090909090917</v>
      </c>
      <c r="E29" s="31">
        <v>27.27272727272727</v>
      </c>
      <c r="F29" s="31">
        <v>9.0909090909090917</v>
      </c>
      <c r="G29" s="31"/>
      <c r="H29" s="31">
        <v>9.0909090909090917</v>
      </c>
      <c r="I29" s="31">
        <v>54.54545454545454</v>
      </c>
      <c r="J29" s="31">
        <v>18.181818181818183</v>
      </c>
      <c r="K29" s="31"/>
      <c r="L29" s="32">
        <v>27.27272727272727</v>
      </c>
      <c r="M29" s="33"/>
    </row>
    <row r="30" spans="2:13">
      <c r="B30" s="28" t="s">
        <v>43</v>
      </c>
      <c r="C30" s="29">
        <v>46</v>
      </c>
      <c r="D30" s="30">
        <v>8.695652173913043</v>
      </c>
      <c r="E30" s="31">
        <v>4.3478260869565215</v>
      </c>
      <c r="F30" s="31"/>
      <c r="G30" s="31">
        <v>4.3478260869565215</v>
      </c>
      <c r="H30" s="31">
        <v>4.3478260869565215</v>
      </c>
      <c r="I30" s="31">
        <v>10.869565217391305</v>
      </c>
      <c r="J30" s="31">
        <v>10.869565217391305</v>
      </c>
      <c r="K30" s="31">
        <v>6.5217391304347823</v>
      </c>
      <c r="L30" s="32">
        <v>69.565217391304344</v>
      </c>
      <c r="M30" s="33">
        <v>2.1739130434782608</v>
      </c>
    </row>
    <row r="31" spans="2:13" ht="14.25" thickBot="1">
      <c r="B31" s="34" t="s">
        <v>44</v>
      </c>
      <c r="C31" s="35">
        <v>6</v>
      </c>
      <c r="D31" s="36">
        <v>16.666666666666664</v>
      </c>
      <c r="E31" s="37"/>
      <c r="F31" s="37"/>
      <c r="G31" s="37">
        <v>16.666666666666664</v>
      </c>
      <c r="H31" s="37"/>
      <c r="I31" s="37"/>
      <c r="J31" s="37"/>
      <c r="K31" s="37">
        <v>16.666666666666664</v>
      </c>
      <c r="L31" s="38">
        <v>66.666666666666657</v>
      </c>
      <c r="M31" s="39">
        <v>16.666666666666664</v>
      </c>
    </row>
    <row r="32" spans="2:13" ht="14.25" thickBot="1">
      <c r="B32" s="16" t="s">
        <v>45</v>
      </c>
      <c r="C32" s="17">
        <f>IF(SUM(C23:C31,C9:C21)=0,"",SUM(C23:C31,C9:C21))</f>
        <v>882</v>
      </c>
      <c r="D32" s="18">
        <v>11.337868480725625</v>
      </c>
      <c r="E32" s="19">
        <v>5.895691609977324</v>
      </c>
      <c r="F32" s="19">
        <v>8.1632653061224492</v>
      </c>
      <c r="G32" s="19">
        <v>6.6893424036281175</v>
      </c>
      <c r="H32" s="19">
        <v>15.419501133786847</v>
      </c>
      <c r="I32" s="19">
        <v>22.108843537414966</v>
      </c>
      <c r="J32" s="19">
        <v>21.315192743764172</v>
      </c>
      <c r="K32" s="19">
        <v>7.5963718820861681</v>
      </c>
      <c r="L32" s="20">
        <v>43.083900226757372</v>
      </c>
      <c r="M32" s="21">
        <v>4.6485260770975056</v>
      </c>
    </row>
    <row r="33" spans="2:13">
      <c r="B33"/>
      <c r="C33" s="7"/>
      <c r="D33"/>
      <c r="E33"/>
      <c r="F33"/>
      <c r="G33"/>
      <c r="H33"/>
      <c r="I33"/>
      <c r="J33"/>
      <c r="K33"/>
      <c r="L33"/>
      <c r="M33"/>
    </row>
  </sheetData>
  <phoneticPr fontId="2"/>
  <conditionalFormatting sqref="D8:M32">
    <cfRule type="expression" dxfId="122" priority="218">
      <formula>AND(D8=LARGE($D8:$M8,3),NOT(D8=0))</formula>
    </cfRule>
    <cfRule type="expression" dxfId="121" priority="219">
      <formula>AND(D8=LARGE($D8:$M8,2),NOT(D8=0))</formula>
    </cfRule>
    <cfRule type="expression" dxfId="120" priority="220">
      <formula>AND(D8=LARGE($D8:$M8,1),NOT(D8=0))</formula>
    </cfRule>
  </conditionalFormatting>
  <pageMargins left="0.7" right="0.7" top="0.75" bottom="0.75" header="0.3" footer="0.3"/>
  <pageSetup paperSize="9" scale="78"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7DC43-466C-48F9-B690-B6B847EC98C3}">
  <sheetPr codeName="Sheet7"/>
  <dimension ref="B1:F33"/>
  <sheetViews>
    <sheetView zoomScaleNormal="100" workbookViewId="0">
      <selection activeCell="I29" sqref="I29"/>
    </sheetView>
  </sheetViews>
  <sheetFormatPr defaultRowHeight="13.5"/>
  <cols>
    <col min="1" max="1" width="9" style="1"/>
    <col min="2" max="2" width="15" style="1" bestFit="1" customWidth="1"/>
    <col min="3" max="16384" width="9" style="1"/>
  </cols>
  <sheetData>
    <row r="1" spans="2:6" ht="24">
      <c r="B1" s="8"/>
    </row>
    <row r="3" spans="2:6" s="74" customFormat="1" ht="15.75" customHeight="1">
      <c r="B3" s="74" t="s">
        <v>50</v>
      </c>
    </row>
    <row r="4" spans="2:6" s="74" customFormat="1" ht="15.75" customHeight="1">
      <c r="B4" s="74" t="s">
        <v>95</v>
      </c>
    </row>
    <row r="5" spans="2:6" s="74" customFormat="1" ht="15.75" customHeight="1"/>
    <row r="6" spans="2:6" ht="14.25" thickBot="1">
      <c r="F6" s="9" t="s">
        <v>17</v>
      </c>
    </row>
    <row r="7" spans="2:6" ht="68.25" thickBot="1">
      <c r="B7" s="10"/>
      <c r="C7" s="11" t="s">
        <v>19</v>
      </c>
      <c r="D7" s="12" t="s">
        <v>96</v>
      </c>
      <c r="E7" s="13" t="s">
        <v>97</v>
      </c>
      <c r="F7" s="15" t="s">
        <v>98</v>
      </c>
    </row>
    <row r="8" spans="2:6" ht="14.25" thickBot="1">
      <c r="B8" s="16" t="s">
        <v>21</v>
      </c>
      <c r="C8" s="17">
        <f>IF(SUM(C9:C21)=0,"",SUM(C9:C21))</f>
        <v>384</v>
      </c>
      <c r="D8" s="18">
        <f>IF(SUM(D9:D21)=0,"",SUMPRODUCT($C9:$C21, D9:D21)/$C8)</f>
        <v>18.75</v>
      </c>
      <c r="E8" s="19">
        <f t="shared" ref="E8:F8" si="0">IF(SUM(E9:E21)=0,"",SUMPRODUCT($C9:$C21, E9:E21)/$C8)</f>
        <v>73.958333333333329</v>
      </c>
      <c r="F8" s="21">
        <f t="shared" si="0"/>
        <v>7.291666666666667</v>
      </c>
    </row>
    <row r="9" spans="2:6">
      <c r="B9" s="22" t="s">
        <v>22</v>
      </c>
      <c r="C9" s="23">
        <v>27</v>
      </c>
      <c r="D9" s="24">
        <v>18.518518518518519</v>
      </c>
      <c r="E9" s="25">
        <v>74.074074074074076</v>
      </c>
      <c r="F9" s="27">
        <v>7.4074074074074066</v>
      </c>
    </row>
    <row r="10" spans="2:6">
      <c r="B10" s="28" t="s">
        <v>23</v>
      </c>
      <c r="C10" s="29">
        <v>17</v>
      </c>
      <c r="D10" s="30">
        <v>5.8823529411764701</v>
      </c>
      <c r="E10" s="31">
        <v>88.235294117647058</v>
      </c>
      <c r="F10" s="33">
        <v>5.8823529411764701</v>
      </c>
    </row>
    <row r="11" spans="2:6">
      <c r="B11" s="28" t="s">
        <v>24</v>
      </c>
      <c r="C11" s="29">
        <v>10</v>
      </c>
      <c r="D11" s="30">
        <v>10</v>
      </c>
      <c r="E11" s="31">
        <v>80</v>
      </c>
      <c r="F11" s="33">
        <v>10</v>
      </c>
    </row>
    <row r="12" spans="2:6">
      <c r="B12" s="28" t="s">
        <v>25</v>
      </c>
      <c r="C12" s="29">
        <v>56</v>
      </c>
      <c r="D12" s="30">
        <v>16.071428571428573</v>
      </c>
      <c r="E12" s="31">
        <v>67.857142857142861</v>
      </c>
      <c r="F12" s="33">
        <v>16.071428571428573</v>
      </c>
    </row>
    <row r="13" spans="2:6">
      <c r="B13" s="28" t="s">
        <v>26</v>
      </c>
      <c r="C13" s="29">
        <v>6</v>
      </c>
      <c r="D13" s="30">
        <v>50</v>
      </c>
      <c r="E13" s="31">
        <v>50</v>
      </c>
      <c r="F13" s="33"/>
    </row>
    <row r="14" spans="2:6">
      <c r="B14" s="28" t="s">
        <v>27</v>
      </c>
      <c r="C14" s="29">
        <v>17</v>
      </c>
      <c r="D14" s="30">
        <v>35.294117647058826</v>
      </c>
      <c r="E14" s="31">
        <v>64.705882352941174</v>
      </c>
      <c r="F14" s="33"/>
    </row>
    <row r="15" spans="2:6">
      <c r="B15" s="28" t="s">
        <v>28</v>
      </c>
      <c r="C15" s="29">
        <v>20</v>
      </c>
      <c r="D15" s="30">
        <v>40</v>
      </c>
      <c r="E15" s="31">
        <v>55.000000000000007</v>
      </c>
      <c r="F15" s="33">
        <v>5</v>
      </c>
    </row>
    <row r="16" spans="2:6">
      <c r="B16" s="28" t="s">
        <v>29</v>
      </c>
      <c r="C16" s="29">
        <v>24</v>
      </c>
      <c r="D16" s="30">
        <v>16.666666666666664</v>
      </c>
      <c r="E16" s="31">
        <v>75</v>
      </c>
      <c r="F16" s="33">
        <v>8.3333333333333321</v>
      </c>
    </row>
    <row r="17" spans="2:6">
      <c r="B17" s="28" t="s">
        <v>30</v>
      </c>
      <c r="C17" s="29">
        <v>58</v>
      </c>
      <c r="D17" s="30">
        <v>10.344827586206897</v>
      </c>
      <c r="E17" s="31">
        <v>87.931034482758619</v>
      </c>
      <c r="F17" s="33">
        <v>1.7241379310344827</v>
      </c>
    </row>
    <row r="18" spans="2:6">
      <c r="B18" s="28" t="s">
        <v>31</v>
      </c>
      <c r="C18" s="29">
        <v>40</v>
      </c>
      <c r="D18" s="30">
        <v>15</v>
      </c>
      <c r="E18" s="31">
        <v>77.5</v>
      </c>
      <c r="F18" s="33">
        <v>7.5</v>
      </c>
    </row>
    <row r="19" spans="2:6">
      <c r="B19" s="28" t="s">
        <v>32</v>
      </c>
      <c r="C19" s="29">
        <v>15</v>
      </c>
      <c r="D19" s="30">
        <v>26.666666666666668</v>
      </c>
      <c r="E19" s="31">
        <v>73.333333333333329</v>
      </c>
      <c r="F19" s="33"/>
    </row>
    <row r="20" spans="2:6">
      <c r="B20" s="28" t="s">
        <v>33</v>
      </c>
      <c r="C20" s="29">
        <v>46</v>
      </c>
      <c r="D20" s="30">
        <v>19.565217391304348</v>
      </c>
      <c r="E20" s="31">
        <v>73.91304347826086</v>
      </c>
      <c r="F20" s="33">
        <v>6.5217391304347823</v>
      </c>
    </row>
    <row r="21" spans="2:6" ht="14.25" thickBot="1">
      <c r="B21" s="34" t="s">
        <v>34</v>
      </c>
      <c r="C21" s="35">
        <v>48</v>
      </c>
      <c r="D21" s="36">
        <v>20.833333333333336</v>
      </c>
      <c r="E21" s="37">
        <v>68.75</v>
      </c>
      <c r="F21" s="39">
        <v>10.416666666666668</v>
      </c>
    </row>
    <row r="22" spans="2:6" ht="14.25" thickBot="1">
      <c r="B22" s="16" t="s">
        <v>35</v>
      </c>
      <c r="C22" s="17">
        <f>IF(SUM(C23:C31)=0,"",SUM(C23:C31))</f>
        <v>523</v>
      </c>
      <c r="D22" s="18">
        <f>IF(SUM(D23:D31)=0,"",SUMPRODUCT($C23:$C31, D23:D31)/$C22)</f>
        <v>16.252390057361378</v>
      </c>
      <c r="E22" s="19">
        <f t="shared" ref="E22:F22" si="1">IF(SUM(E23:E31)=0,"",SUMPRODUCT($C23:$C31, E23:E31)/$C22)</f>
        <v>62.332695984703633</v>
      </c>
      <c r="F22" s="21">
        <f t="shared" si="1"/>
        <v>21.414913957934992</v>
      </c>
    </row>
    <row r="23" spans="2:6">
      <c r="B23" s="22" t="s">
        <v>36</v>
      </c>
      <c r="C23" s="23">
        <v>55</v>
      </c>
      <c r="D23" s="24">
        <v>36.363636363636367</v>
      </c>
      <c r="E23" s="25">
        <v>40</v>
      </c>
      <c r="F23" s="27">
        <v>23.636363636363637</v>
      </c>
    </row>
    <row r="24" spans="2:6">
      <c r="B24" s="28" t="s">
        <v>37</v>
      </c>
      <c r="C24" s="29">
        <v>62</v>
      </c>
      <c r="D24" s="30">
        <v>14.516129032258066</v>
      </c>
      <c r="E24" s="31">
        <v>80.645161290322577</v>
      </c>
      <c r="F24" s="33">
        <v>4.838709677419355</v>
      </c>
    </row>
    <row r="25" spans="2:6">
      <c r="B25" s="28" t="s">
        <v>38</v>
      </c>
      <c r="C25" s="29">
        <v>77</v>
      </c>
      <c r="D25" s="30">
        <v>15.584415584415584</v>
      </c>
      <c r="E25" s="31">
        <v>62.337662337662337</v>
      </c>
      <c r="F25" s="33">
        <v>22.077922077922079</v>
      </c>
    </row>
    <row r="26" spans="2:6">
      <c r="B26" s="28" t="s">
        <v>39</v>
      </c>
      <c r="C26" s="29">
        <v>114</v>
      </c>
      <c r="D26" s="30">
        <v>19.298245614035086</v>
      </c>
      <c r="E26" s="31">
        <v>67.543859649122808</v>
      </c>
      <c r="F26" s="33">
        <v>13.157894736842104</v>
      </c>
    </row>
    <row r="27" spans="2:6">
      <c r="B27" s="28" t="s">
        <v>40</v>
      </c>
      <c r="C27" s="29">
        <v>104</v>
      </c>
      <c r="D27" s="30">
        <v>9.6153846153846168</v>
      </c>
      <c r="E27" s="31">
        <v>60.576923076923073</v>
      </c>
      <c r="F27" s="33">
        <v>29.807692307692307</v>
      </c>
    </row>
    <row r="28" spans="2:6">
      <c r="B28" s="28" t="s">
        <v>41</v>
      </c>
      <c r="C28" s="29">
        <v>46</v>
      </c>
      <c r="D28" s="30">
        <v>2.1739130434782608</v>
      </c>
      <c r="E28" s="31">
        <v>54.347826086956516</v>
      </c>
      <c r="F28" s="33">
        <v>43.478260869565219</v>
      </c>
    </row>
    <row r="29" spans="2:6">
      <c r="B29" s="28" t="s">
        <v>42</v>
      </c>
      <c r="C29" s="29">
        <v>12</v>
      </c>
      <c r="D29" s="30">
        <v>25</v>
      </c>
      <c r="E29" s="31">
        <v>66.666666666666657</v>
      </c>
      <c r="F29" s="33">
        <v>8.3333333333333321</v>
      </c>
    </row>
    <row r="30" spans="2:6">
      <c r="B30" s="28" t="s">
        <v>43</v>
      </c>
      <c r="C30" s="29">
        <v>46</v>
      </c>
      <c r="D30" s="30">
        <v>17.391304347826086</v>
      </c>
      <c r="E30" s="31">
        <v>65.217391304347828</v>
      </c>
      <c r="F30" s="33">
        <v>17.391304347826086</v>
      </c>
    </row>
    <row r="31" spans="2:6" ht="14.25" thickBot="1">
      <c r="B31" s="34" t="s">
        <v>44</v>
      </c>
      <c r="C31" s="35">
        <v>7</v>
      </c>
      <c r="D31" s="36"/>
      <c r="E31" s="37">
        <v>42.857142857142854</v>
      </c>
      <c r="F31" s="39">
        <v>57.142857142857139</v>
      </c>
    </row>
    <row r="32" spans="2:6" ht="14.25" thickBot="1">
      <c r="B32" s="16" t="s">
        <v>45</v>
      </c>
      <c r="C32" s="17">
        <f>IF(SUM(C23:C31,C9:C21)=0,"",SUM(C23:C31,C9:C21))</f>
        <v>907</v>
      </c>
      <c r="D32" s="18">
        <f>IF(SUM(D23:D31,D9:D21)=0,"",(SUMPRODUCT($C9:$C21, D9:D21)+SUMPRODUCT($C23:$C31, D23:D31))/$C32)</f>
        <v>17.309812568908491</v>
      </c>
      <c r="E32" s="19">
        <f t="shared" ref="E32:F32" si="2">IF(SUM(E23:E31,E9:E21)=0,"",(SUMPRODUCT($C9:$C21, E9:E21)+SUMPRODUCT($C23:$C31, E23:E31))/$C32)</f>
        <v>67.254685777287762</v>
      </c>
      <c r="F32" s="21">
        <f t="shared" si="2"/>
        <v>15.435501653803749</v>
      </c>
    </row>
    <row r="33" spans="2:6">
      <c r="B33"/>
      <c r="C33" s="7"/>
      <c r="D33"/>
      <c r="E33"/>
      <c r="F33"/>
    </row>
  </sheetData>
  <phoneticPr fontId="2"/>
  <conditionalFormatting sqref="D8:F32">
    <cfRule type="expression" dxfId="119" priority="1">
      <formula>AND(D8=LARGE($D8:$F8,3),NOT(D8=0))</formula>
    </cfRule>
    <cfRule type="expression" dxfId="118" priority="2">
      <formula>AND(D8=LARGE($D8:$F8,2),NOT(D8=0))</formula>
    </cfRule>
    <cfRule type="expression" dxfId="117" priority="3">
      <formula>AND(D8=LARGE($D8:$F8,1),NOT(D8=0))</formula>
    </cfRule>
  </conditionalFormatting>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62191-7229-4A0E-A6AD-720234EDEAAA}">
  <sheetPr codeName="Sheet8">
    <pageSetUpPr fitToPage="1"/>
  </sheetPr>
  <dimension ref="B1:O34"/>
  <sheetViews>
    <sheetView zoomScale="70" zoomScaleNormal="70" workbookViewId="0">
      <selection activeCell="I29" sqref="I29"/>
    </sheetView>
  </sheetViews>
  <sheetFormatPr defaultRowHeight="13.5"/>
  <cols>
    <col min="1" max="1" width="9" style="1"/>
    <col min="2" max="2" width="15" style="1" bestFit="1" customWidth="1"/>
    <col min="3" max="16384" width="9" style="1"/>
  </cols>
  <sheetData>
    <row r="1" spans="2:14" ht="24">
      <c r="B1" s="8"/>
    </row>
    <row r="3" spans="2:14" s="78" customFormat="1" ht="24" customHeight="1">
      <c r="B3" s="78" t="s">
        <v>99</v>
      </c>
    </row>
    <row r="4" spans="2:14" s="78" customFormat="1" ht="24" customHeight="1">
      <c r="B4" s="78" t="s">
        <v>391</v>
      </c>
    </row>
    <row r="5" spans="2:14" s="78" customFormat="1" ht="24" customHeight="1">
      <c r="K5" s="78" t="s">
        <v>392</v>
      </c>
    </row>
    <row r="6" spans="2:14" s="78" customFormat="1" ht="24" customHeight="1"/>
    <row r="7" spans="2:14" ht="14.25" thickBot="1">
      <c r="N7" s="9" t="s">
        <v>17</v>
      </c>
    </row>
    <row r="8" spans="2:14" ht="54.75" thickBot="1">
      <c r="B8" s="10"/>
      <c r="C8" s="11" t="s">
        <v>19</v>
      </c>
      <c r="D8" s="12" t="s">
        <v>100</v>
      </c>
      <c r="E8" s="13" t="s">
        <v>101</v>
      </c>
      <c r="F8" s="13" t="s">
        <v>102</v>
      </c>
      <c r="G8" s="13" t="s">
        <v>103</v>
      </c>
      <c r="H8" s="13" t="s">
        <v>104</v>
      </c>
      <c r="I8" s="13" t="s">
        <v>105</v>
      </c>
      <c r="J8" s="13" t="s">
        <v>106</v>
      </c>
      <c r="K8" s="13" t="s">
        <v>107</v>
      </c>
      <c r="L8" s="14" t="s">
        <v>108</v>
      </c>
      <c r="M8" s="14" t="s">
        <v>109</v>
      </c>
      <c r="N8" s="15" t="s">
        <v>110</v>
      </c>
    </row>
    <row r="9" spans="2:14" ht="14.25" thickBot="1">
      <c r="B9" s="16" t="s">
        <v>21</v>
      </c>
      <c r="C9" s="17">
        <f>IF(SUM(C10:C22)=0,"",SUM(C10:C22))</f>
        <v>328</v>
      </c>
      <c r="D9" s="18">
        <v>1.8292682926829267</v>
      </c>
      <c r="E9" s="19">
        <v>1.2195121951219512</v>
      </c>
      <c r="F9" s="19">
        <v>52.134146341463413</v>
      </c>
      <c r="G9" s="19">
        <v>21.341463414634145</v>
      </c>
      <c r="H9" s="19">
        <v>10.365853658536585</v>
      </c>
      <c r="I9" s="19">
        <v>8.536585365853659</v>
      </c>
      <c r="J9" s="19">
        <v>11.585365853658537</v>
      </c>
      <c r="K9" s="19">
        <v>38.414634146341463</v>
      </c>
      <c r="L9" s="20">
        <v>17.987804878048781</v>
      </c>
      <c r="M9" s="20">
        <v>0.6097560975609756</v>
      </c>
      <c r="N9" s="21">
        <v>3.0487804878048781</v>
      </c>
    </row>
    <row r="10" spans="2:14">
      <c r="B10" s="22" t="s">
        <v>22</v>
      </c>
      <c r="C10" s="23">
        <v>21</v>
      </c>
      <c r="D10" s="24"/>
      <c r="E10" s="25">
        <v>4.7619047619047619</v>
      </c>
      <c r="F10" s="25">
        <v>52.380952380952387</v>
      </c>
      <c r="G10" s="25">
        <v>14.285714285714285</v>
      </c>
      <c r="H10" s="25">
        <v>4.7619047619047619</v>
      </c>
      <c r="I10" s="25"/>
      <c r="J10" s="25">
        <v>9.5238095238095237</v>
      </c>
      <c r="K10" s="25">
        <v>38.095238095238095</v>
      </c>
      <c r="L10" s="26">
        <v>19.047619047619047</v>
      </c>
      <c r="M10" s="26"/>
      <c r="N10" s="27">
        <v>4.7619047619047619</v>
      </c>
    </row>
    <row r="11" spans="2:14">
      <c r="B11" s="28" t="s">
        <v>23</v>
      </c>
      <c r="C11" s="29">
        <v>14</v>
      </c>
      <c r="D11" s="30"/>
      <c r="E11" s="31"/>
      <c r="F11" s="31">
        <v>57.142857142857139</v>
      </c>
      <c r="G11" s="31">
        <v>21.428571428571427</v>
      </c>
      <c r="H11" s="31">
        <v>21.428571428571427</v>
      </c>
      <c r="I11" s="31">
        <v>14.285714285714285</v>
      </c>
      <c r="J11" s="31">
        <v>7.1428571428571423</v>
      </c>
      <c r="K11" s="31">
        <v>28.571428571428569</v>
      </c>
      <c r="L11" s="32">
        <v>14.285714285714285</v>
      </c>
      <c r="M11" s="32"/>
      <c r="N11" s="33">
        <v>7.1428571428571423</v>
      </c>
    </row>
    <row r="12" spans="2:14">
      <c r="B12" s="28" t="s">
        <v>24</v>
      </c>
      <c r="C12" s="29">
        <v>9</v>
      </c>
      <c r="D12" s="30"/>
      <c r="E12" s="31"/>
      <c r="F12" s="31">
        <v>22.222222222222221</v>
      </c>
      <c r="G12" s="31">
        <v>22.222222222222221</v>
      </c>
      <c r="H12" s="31"/>
      <c r="I12" s="31"/>
      <c r="J12" s="31"/>
      <c r="K12" s="31">
        <v>33.333333333333329</v>
      </c>
      <c r="L12" s="32">
        <v>33.333333333333329</v>
      </c>
      <c r="M12" s="32"/>
      <c r="N12" s="33"/>
    </row>
    <row r="13" spans="2:14">
      <c r="B13" s="28" t="s">
        <v>25</v>
      </c>
      <c r="C13" s="29">
        <v>52</v>
      </c>
      <c r="D13" s="30"/>
      <c r="E13" s="31"/>
      <c r="F13" s="31">
        <v>48.07692307692308</v>
      </c>
      <c r="G13" s="31">
        <v>25</v>
      </c>
      <c r="H13" s="31"/>
      <c r="I13" s="31">
        <v>5.7692307692307692</v>
      </c>
      <c r="J13" s="31">
        <v>7.6923076923076925</v>
      </c>
      <c r="K13" s="31">
        <v>36.538461538461533</v>
      </c>
      <c r="L13" s="32">
        <v>19.230769230769234</v>
      </c>
      <c r="M13" s="32"/>
      <c r="N13" s="33">
        <v>3.8461538461538463</v>
      </c>
    </row>
    <row r="14" spans="2:14">
      <c r="B14" s="28" t="s">
        <v>26</v>
      </c>
      <c r="C14" s="29">
        <v>6</v>
      </c>
      <c r="D14" s="30"/>
      <c r="E14" s="31"/>
      <c r="F14" s="31">
        <v>66.666666666666657</v>
      </c>
      <c r="G14" s="31">
        <v>16.666666666666664</v>
      </c>
      <c r="H14" s="31"/>
      <c r="I14" s="31"/>
      <c r="J14" s="31">
        <v>33.333333333333329</v>
      </c>
      <c r="K14" s="31">
        <v>83.333333333333343</v>
      </c>
      <c r="L14" s="32">
        <v>16.666666666666664</v>
      </c>
      <c r="M14" s="32"/>
      <c r="N14" s="33"/>
    </row>
    <row r="15" spans="2:14">
      <c r="B15" s="28" t="s">
        <v>27</v>
      </c>
      <c r="C15" s="29">
        <v>12</v>
      </c>
      <c r="D15" s="30"/>
      <c r="E15" s="31"/>
      <c r="F15" s="31">
        <v>33.333333333333329</v>
      </c>
      <c r="G15" s="31"/>
      <c r="H15" s="31">
        <v>8.3333333333333321</v>
      </c>
      <c r="I15" s="31">
        <v>8.3333333333333321</v>
      </c>
      <c r="J15" s="31">
        <v>16.666666666666664</v>
      </c>
      <c r="K15" s="31">
        <v>50</v>
      </c>
      <c r="L15" s="32">
        <v>33.333333333333329</v>
      </c>
      <c r="M15" s="32"/>
      <c r="N15" s="33">
        <v>8.3333333333333321</v>
      </c>
    </row>
    <row r="16" spans="2:14">
      <c r="B16" s="28" t="s">
        <v>28</v>
      </c>
      <c r="C16" s="29">
        <v>17</v>
      </c>
      <c r="D16" s="30">
        <v>5.8823529411764701</v>
      </c>
      <c r="E16" s="31">
        <v>11.76470588235294</v>
      </c>
      <c r="F16" s="31">
        <v>29.411764705882355</v>
      </c>
      <c r="G16" s="31">
        <v>17.647058823529413</v>
      </c>
      <c r="H16" s="31">
        <v>11.76470588235294</v>
      </c>
      <c r="I16" s="31"/>
      <c r="J16" s="31">
        <v>5.8823529411764701</v>
      </c>
      <c r="K16" s="31">
        <v>35.294117647058826</v>
      </c>
      <c r="L16" s="32">
        <v>29.411764705882355</v>
      </c>
      <c r="M16" s="32">
        <v>5.8823529411764701</v>
      </c>
      <c r="N16" s="33"/>
    </row>
    <row r="17" spans="2:14">
      <c r="B17" s="28" t="s">
        <v>29</v>
      </c>
      <c r="C17" s="29">
        <v>22</v>
      </c>
      <c r="D17" s="30"/>
      <c r="E17" s="31"/>
      <c r="F17" s="31">
        <v>63.636363636363633</v>
      </c>
      <c r="G17" s="31">
        <v>27.27272727272727</v>
      </c>
      <c r="H17" s="31"/>
      <c r="I17" s="31">
        <v>4.5454545454545459</v>
      </c>
      <c r="J17" s="31"/>
      <c r="K17" s="31">
        <v>50</v>
      </c>
      <c r="L17" s="32">
        <v>13.636363636363635</v>
      </c>
      <c r="M17" s="32"/>
      <c r="N17" s="33"/>
    </row>
    <row r="18" spans="2:14">
      <c r="B18" s="28" t="s">
        <v>30</v>
      </c>
      <c r="C18" s="29">
        <v>44</v>
      </c>
      <c r="D18" s="30">
        <v>2.2727272727272729</v>
      </c>
      <c r="E18" s="31">
        <v>2.2727272727272729</v>
      </c>
      <c r="F18" s="31">
        <v>54.54545454545454</v>
      </c>
      <c r="G18" s="31">
        <v>25</v>
      </c>
      <c r="H18" s="31">
        <v>18.181818181818183</v>
      </c>
      <c r="I18" s="31">
        <v>11.363636363636363</v>
      </c>
      <c r="J18" s="31">
        <v>13.636363636363635</v>
      </c>
      <c r="K18" s="31">
        <v>29.545454545454547</v>
      </c>
      <c r="L18" s="32">
        <v>18.181818181818183</v>
      </c>
      <c r="M18" s="32"/>
      <c r="N18" s="33"/>
    </row>
    <row r="19" spans="2:14">
      <c r="B19" s="28" t="s">
        <v>31</v>
      </c>
      <c r="C19" s="29">
        <v>36</v>
      </c>
      <c r="D19" s="30">
        <v>2.7777777777777777</v>
      </c>
      <c r="E19" s="31"/>
      <c r="F19" s="31">
        <v>66.666666666666657</v>
      </c>
      <c r="G19" s="31">
        <v>30.555555555555557</v>
      </c>
      <c r="H19" s="31">
        <v>27.777777777777779</v>
      </c>
      <c r="I19" s="31">
        <v>22.222222222222221</v>
      </c>
      <c r="J19" s="31">
        <v>8.3333333333333321</v>
      </c>
      <c r="K19" s="31">
        <v>27.777777777777779</v>
      </c>
      <c r="L19" s="32">
        <v>13.888888888888889</v>
      </c>
      <c r="M19" s="32">
        <v>2.7777777777777777</v>
      </c>
      <c r="N19" s="33">
        <v>2.7777777777777777</v>
      </c>
    </row>
    <row r="20" spans="2:14">
      <c r="B20" s="28" t="s">
        <v>32</v>
      </c>
      <c r="C20" s="29">
        <v>12</v>
      </c>
      <c r="D20" s="30"/>
      <c r="E20" s="31"/>
      <c r="F20" s="31">
        <v>33.333333333333329</v>
      </c>
      <c r="G20" s="31">
        <v>8.3333333333333321</v>
      </c>
      <c r="H20" s="31"/>
      <c r="I20" s="31">
        <v>8.3333333333333321</v>
      </c>
      <c r="J20" s="31">
        <v>25</v>
      </c>
      <c r="K20" s="31">
        <v>33.333333333333329</v>
      </c>
      <c r="L20" s="32">
        <v>33.333333333333329</v>
      </c>
      <c r="M20" s="32"/>
      <c r="N20" s="33"/>
    </row>
    <row r="21" spans="2:14">
      <c r="B21" s="28" t="s">
        <v>33</v>
      </c>
      <c r="C21" s="29">
        <v>41</v>
      </c>
      <c r="D21" s="30">
        <v>2.4390243902439024</v>
      </c>
      <c r="E21" s="31"/>
      <c r="F21" s="31">
        <v>63.414634146341463</v>
      </c>
      <c r="G21" s="31">
        <v>24.390243902439025</v>
      </c>
      <c r="H21" s="31">
        <v>2.4390243902439024</v>
      </c>
      <c r="I21" s="31">
        <v>2.4390243902439024</v>
      </c>
      <c r="J21" s="31">
        <v>12.195121951219512</v>
      </c>
      <c r="K21" s="31">
        <v>48.780487804878049</v>
      </c>
      <c r="L21" s="32">
        <v>9.7560975609756095</v>
      </c>
      <c r="M21" s="32"/>
      <c r="N21" s="33">
        <v>4.8780487804878048</v>
      </c>
    </row>
    <row r="22" spans="2:14" ht="14.25" thickBot="1">
      <c r="B22" s="34" t="s">
        <v>34</v>
      </c>
      <c r="C22" s="35">
        <v>42</v>
      </c>
      <c r="D22" s="36">
        <v>4.7619047619047619</v>
      </c>
      <c r="E22" s="37"/>
      <c r="F22" s="37">
        <v>47.619047619047613</v>
      </c>
      <c r="G22" s="37">
        <v>14.285714285714285</v>
      </c>
      <c r="H22" s="37">
        <v>19.047619047619047</v>
      </c>
      <c r="I22" s="37">
        <v>14.285714285714285</v>
      </c>
      <c r="J22" s="37">
        <v>21.428571428571427</v>
      </c>
      <c r="K22" s="37">
        <v>40.476190476190474</v>
      </c>
      <c r="L22" s="38">
        <v>14.285714285714285</v>
      </c>
      <c r="M22" s="38"/>
      <c r="N22" s="39">
        <v>4.7619047619047619</v>
      </c>
    </row>
    <row r="23" spans="2:14" ht="14.25" thickBot="1">
      <c r="B23" s="16" t="s">
        <v>35</v>
      </c>
      <c r="C23" s="17">
        <f>IF(SUM(C24:C32)=0,"",SUM(C24:C32))</f>
        <v>410</v>
      </c>
      <c r="D23" s="18">
        <v>0.97560975609756095</v>
      </c>
      <c r="E23" s="19">
        <v>0.24390243902439024</v>
      </c>
      <c r="F23" s="19">
        <v>35.853658536585364</v>
      </c>
      <c r="G23" s="19">
        <v>22.439024390243905</v>
      </c>
      <c r="H23" s="19">
        <v>5.1219512195121952</v>
      </c>
      <c r="I23" s="19">
        <v>0.24390243902439024</v>
      </c>
      <c r="J23" s="19">
        <v>13.170731707317074</v>
      </c>
      <c r="K23" s="19">
        <v>29.512195121951219</v>
      </c>
      <c r="L23" s="20">
        <v>30.73170731707317</v>
      </c>
      <c r="M23" s="20">
        <v>1.2195121951219512</v>
      </c>
      <c r="N23" s="21">
        <v>5.1219512195121952</v>
      </c>
    </row>
    <row r="24" spans="2:14">
      <c r="B24" s="22" t="s">
        <v>36</v>
      </c>
      <c r="C24" s="23">
        <v>50</v>
      </c>
      <c r="D24" s="24"/>
      <c r="E24" s="25"/>
      <c r="F24" s="25">
        <v>40</v>
      </c>
      <c r="G24" s="25">
        <v>20</v>
      </c>
      <c r="H24" s="25">
        <v>2</v>
      </c>
      <c r="I24" s="25"/>
      <c r="J24" s="25">
        <v>8</v>
      </c>
      <c r="K24" s="25">
        <v>34</v>
      </c>
      <c r="L24" s="26">
        <v>26</v>
      </c>
      <c r="M24" s="26"/>
      <c r="N24" s="27">
        <v>2</v>
      </c>
    </row>
    <row r="25" spans="2:14">
      <c r="B25" s="28" t="s">
        <v>37</v>
      </c>
      <c r="C25" s="29">
        <v>44</v>
      </c>
      <c r="D25" s="30"/>
      <c r="E25" s="31"/>
      <c r="F25" s="31">
        <v>47.727272727272727</v>
      </c>
      <c r="G25" s="31">
        <v>38.636363636363633</v>
      </c>
      <c r="H25" s="31">
        <v>9.0909090909090917</v>
      </c>
      <c r="I25" s="31"/>
      <c r="J25" s="31">
        <v>4.5454545454545459</v>
      </c>
      <c r="K25" s="31">
        <v>15.909090909090908</v>
      </c>
      <c r="L25" s="32">
        <v>27.27272727272727</v>
      </c>
      <c r="M25" s="32">
        <v>2.2727272727272729</v>
      </c>
      <c r="N25" s="33">
        <v>6.8181818181818175</v>
      </c>
    </row>
    <row r="26" spans="2:14">
      <c r="B26" s="28" t="s">
        <v>38</v>
      </c>
      <c r="C26" s="29">
        <v>63</v>
      </c>
      <c r="D26" s="30">
        <v>1.5873015873015872</v>
      </c>
      <c r="E26" s="31"/>
      <c r="F26" s="31">
        <v>25.396825396825395</v>
      </c>
      <c r="G26" s="31">
        <v>22.222222222222221</v>
      </c>
      <c r="H26" s="31">
        <v>3.1746031746031744</v>
      </c>
      <c r="I26" s="31"/>
      <c r="J26" s="31">
        <v>15.873015873015872</v>
      </c>
      <c r="K26" s="31">
        <v>17.460317460317459</v>
      </c>
      <c r="L26" s="32">
        <v>39.682539682539684</v>
      </c>
      <c r="M26" s="32">
        <v>3.1746031746031744</v>
      </c>
      <c r="N26" s="33">
        <v>3.1746031746031744</v>
      </c>
    </row>
    <row r="27" spans="2:14">
      <c r="B27" s="28" t="s">
        <v>39</v>
      </c>
      <c r="C27" s="29">
        <v>82</v>
      </c>
      <c r="D27" s="30"/>
      <c r="E27" s="31"/>
      <c r="F27" s="31">
        <v>36.585365853658537</v>
      </c>
      <c r="G27" s="31">
        <v>15.853658536585366</v>
      </c>
      <c r="H27" s="31">
        <v>8.536585365853659</v>
      </c>
      <c r="I27" s="31">
        <v>1.2195121951219512</v>
      </c>
      <c r="J27" s="31">
        <v>17.073170731707318</v>
      </c>
      <c r="K27" s="31">
        <v>25.609756097560975</v>
      </c>
      <c r="L27" s="32">
        <v>26.829268292682929</v>
      </c>
      <c r="M27" s="32">
        <v>1.2195121951219512</v>
      </c>
      <c r="N27" s="33">
        <v>10.975609756097562</v>
      </c>
    </row>
    <row r="28" spans="2:14">
      <c r="B28" s="28" t="s">
        <v>40</v>
      </c>
      <c r="C28" s="29">
        <v>85</v>
      </c>
      <c r="D28" s="30">
        <v>2.3529411764705883</v>
      </c>
      <c r="E28" s="31"/>
      <c r="F28" s="31">
        <v>37.647058823529413</v>
      </c>
      <c r="G28" s="31">
        <v>21.176470588235293</v>
      </c>
      <c r="H28" s="31">
        <v>2.3529411764705883</v>
      </c>
      <c r="I28" s="31"/>
      <c r="J28" s="31">
        <v>17.647058823529413</v>
      </c>
      <c r="K28" s="31">
        <v>42.352941176470587</v>
      </c>
      <c r="L28" s="32">
        <v>29.411764705882355</v>
      </c>
      <c r="M28" s="32"/>
      <c r="N28" s="33">
        <v>5.8823529411764701</v>
      </c>
    </row>
    <row r="29" spans="2:14">
      <c r="B29" s="28" t="s">
        <v>41</v>
      </c>
      <c r="C29" s="29">
        <v>38</v>
      </c>
      <c r="D29" s="30"/>
      <c r="E29" s="31"/>
      <c r="F29" s="31">
        <v>36.84210526315789</v>
      </c>
      <c r="G29" s="31">
        <v>26.315789473684209</v>
      </c>
      <c r="H29" s="31"/>
      <c r="I29" s="31"/>
      <c r="J29" s="31">
        <v>5.2631578947368416</v>
      </c>
      <c r="K29" s="31">
        <v>36.84210526315789</v>
      </c>
      <c r="L29" s="32">
        <v>31.578947368421051</v>
      </c>
      <c r="M29" s="32"/>
      <c r="N29" s="33"/>
    </row>
    <row r="30" spans="2:14">
      <c r="B30" s="28" t="s">
        <v>42</v>
      </c>
      <c r="C30" s="29">
        <v>8</v>
      </c>
      <c r="D30" s="30"/>
      <c r="E30" s="31"/>
      <c r="F30" s="31">
        <v>37.5</v>
      </c>
      <c r="G30" s="31">
        <v>25</v>
      </c>
      <c r="H30" s="31">
        <v>12.5</v>
      </c>
      <c r="I30" s="31"/>
      <c r="J30" s="31">
        <v>12.5</v>
      </c>
      <c r="K30" s="31">
        <v>50</v>
      </c>
      <c r="L30" s="32">
        <v>25</v>
      </c>
      <c r="M30" s="32">
        <v>12.5</v>
      </c>
      <c r="N30" s="33">
        <v>12.5</v>
      </c>
    </row>
    <row r="31" spans="2:14">
      <c r="B31" s="28" t="s">
        <v>43</v>
      </c>
      <c r="C31" s="29">
        <v>34</v>
      </c>
      <c r="D31" s="30">
        <v>2.9411764705882351</v>
      </c>
      <c r="E31" s="31">
        <v>2.9411764705882351</v>
      </c>
      <c r="F31" s="31">
        <v>23.52941176470588</v>
      </c>
      <c r="G31" s="31">
        <v>20.588235294117645</v>
      </c>
      <c r="H31" s="31">
        <v>11.76470588235294</v>
      </c>
      <c r="I31" s="31"/>
      <c r="J31" s="31">
        <v>17.647058823529413</v>
      </c>
      <c r="K31" s="31">
        <v>23.52941176470588</v>
      </c>
      <c r="L31" s="32">
        <v>44.117647058823529</v>
      </c>
      <c r="M31" s="32"/>
      <c r="N31" s="33"/>
    </row>
    <row r="32" spans="2:14" ht="14.25" thickBot="1">
      <c r="B32" s="34" t="s">
        <v>44</v>
      </c>
      <c r="C32" s="35">
        <v>6</v>
      </c>
      <c r="D32" s="36"/>
      <c r="E32" s="37"/>
      <c r="F32" s="37">
        <v>50</v>
      </c>
      <c r="G32" s="37">
        <v>16.666666666666664</v>
      </c>
      <c r="H32" s="37"/>
      <c r="I32" s="37"/>
      <c r="J32" s="37"/>
      <c r="K32" s="37">
        <v>50</v>
      </c>
      <c r="L32" s="38"/>
      <c r="M32" s="38"/>
      <c r="N32" s="39"/>
    </row>
    <row r="33" spans="2:15" ht="14.25" thickBot="1">
      <c r="B33" s="16" t="s">
        <v>45</v>
      </c>
      <c r="C33" s="17">
        <f>IF(SUM(C24:C32,C10:C22)=0,"",SUM(C24:C32,C10:C22))</f>
        <v>738</v>
      </c>
      <c r="D33" s="18">
        <v>1.3550135501355014</v>
      </c>
      <c r="E33" s="19">
        <v>0.6775067750677507</v>
      </c>
      <c r="F33" s="19">
        <v>43.089430894308947</v>
      </c>
      <c r="G33" s="19">
        <v>21.951219512195124</v>
      </c>
      <c r="H33" s="19">
        <v>7.4525745257452574</v>
      </c>
      <c r="I33" s="19">
        <v>3.9295392953929538</v>
      </c>
      <c r="J33" s="19">
        <v>12.466124661246612</v>
      </c>
      <c r="K33" s="19">
        <v>33.468834688346881</v>
      </c>
      <c r="L33" s="20">
        <v>25.067750677506773</v>
      </c>
      <c r="M33" s="20">
        <v>0.94850948509485089</v>
      </c>
      <c r="N33" s="21">
        <v>4.2005420054200542</v>
      </c>
    </row>
    <row r="34" spans="2:15">
      <c r="B34"/>
      <c r="C34" s="7"/>
      <c r="D34"/>
      <c r="E34"/>
      <c r="F34"/>
      <c r="G34"/>
      <c r="H34"/>
      <c r="I34"/>
      <c r="J34"/>
      <c r="K34"/>
      <c r="L34"/>
      <c r="M34"/>
      <c r="N34"/>
      <c r="O34"/>
    </row>
  </sheetData>
  <phoneticPr fontId="2"/>
  <conditionalFormatting sqref="D9:N33">
    <cfRule type="expression" dxfId="116" priority="221">
      <formula>AND(D9=LARGE($D9:$N9,3),NOT(D9=0))</formula>
    </cfRule>
    <cfRule type="expression" dxfId="115" priority="222">
      <formula>AND(D9=LARGE($D9:$N9,2),NOT(D9=0))</formula>
    </cfRule>
    <cfRule type="expression" dxfId="114" priority="223">
      <formula>AND(D9=LARGE($D9:$N9,1),NOT(D9=0))</formula>
    </cfRule>
  </conditionalFormatting>
  <pageMargins left="0.7" right="0.36" top="0.75" bottom="0.75" header="0.3" footer="0.3"/>
  <pageSetup paperSize="9" scale="68"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392A-7184-40F4-99AD-E5BEE3E6F41A}">
  <sheetPr codeName="Sheet9"/>
  <dimension ref="B1:F33"/>
  <sheetViews>
    <sheetView zoomScaleNormal="100" workbookViewId="0">
      <selection activeCell="I29" sqref="I29"/>
    </sheetView>
  </sheetViews>
  <sheetFormatPr defaultRowHeight="13.5"/>
  <cols>
    <col min="1" max="1" width="9" style="1"/>
    <col min="2" max="2" width="15" style="1" bestFit="1" customWidth="1"/>
    <col min="3" max="16384" width="9" style="1"/>
  </cols>
  <sheetData>
    <row r="1" spans="2:6" ht="24">
      <c r="B1" s="8"/>
    </row>
    <row r="3" spans="2:6" s="74" customFormat="1" ht="15.75" customHeight="1">
      <c r="B3" s="74" t="s">
        <v>99</v>
      </c>
    </row>
    <row r="4" spans="2:6" s="74" customFormat="1" ht="15.75" customHeight="1">
      <c r="B4" s="74" t="s">
        <v>111</v>
      </c>
    </row>
    <row r="5" spans="2:6" s="74" customFormat="1" ht="15.75" customHeight="1"/>
    <row r="6" spans="2:6" ht="14.25" thickBot="1">
      <c r="F6" s="9" t="s">
        <v>17</v>
      </c>
    </row>
    <row r="7" spans="2:6" ht="27.75" thickBot="1">
      <c r="B7" s="10"/>
      <c r="C7" s="11" t="s">
        <v>19</v>
      </c>
      <c r="D7" s="12" t="s">
        <v>112</v>
      </c>
      <c r="E7" s="13" t="s">
        <v>113</v>
      </c>
      <c r="F7" s="15" t="s">
        <v>114</v>
      </c>
    </row>
    <row r="8" spans="2:6" ht="14.25" thickBot="1">
      <c r="B8" s="16" t="s">
        <v>21</v>
      </c>
      <c r="C8" s="17">
        <f>IF(SUM(C9:C21)=0,"",SUM(C9:C21))</f>
        <v>262</v>
      </c>
      <c r="D8" s="18">
        <f>IF(SUM(D9:D21)=0,"",SUMPRODUCT($C9:$C21, D9:D21)/$C8)</f>
        <v>9.1603053435114496</v>
      </c>
      <c r="E8" s="19">
        <f t="shared" ref="E8:F8" si="0">IF(SUM(E9:E21)=0,"",SUMPRODUCT($C9:$C21, E9:E21)/$C8)</f>
        <v>25.190839694656489</v>
      </c>
      <c r="F8" s="21">
        <f t="shared" si="0"/>
        <v>65.648854961832058</v>
      </c>
    </row>
    <row r="9" spans="2:6">
      <c r="B9" s="22" t="s">
        <v>22</v>
      </c>
      <c r="C9" s="23">
        <v>17</v>
      </c>
      <c r="D9" s="24">
        <v>5.8823529411764701</v>
      </c>
      <c r="E9" s="25">
        <v>29.411764705882355</v>
      </c>
      <c r="F9" s="27">
        <v>64.705882352941174</v>
      </c>
    </row>
    <row r="10" spans="2:6">
      <c r="B10" s="28" t="s">
        <v>23</v>
      </c>
      <c r="C10" s="29">
        <v>10</v>
      </c>
      <c r="D10" s="30">
        <v>10</v>
      </c>
      <c r="E10" s="31">
        <v>30</v>
      </c>
      <c r="F10" s="33">
        <v>60</v>
      </c>
    </row>
    <row r="11" spans="2:6">
      <c r="B11" s="28" t="s">
        <v>24</v>
      </c>
      <c r="C11" s="29">
        <v>4</v>
      </c>
      <c r="D11" s="30"/>
      <c r="E11" s="31">
        <v>25</v>
      </c>
      <c r="F11" s="33">
        <v>75</v>
      </c>
    </row>
    <row r="12" spans="2:6">
      <c r="B12" s="28" t="s">
        <v>25</v>
      </c>
      <c r="C12" s="29">
        <v>41</v>
      </c>
      <c r="D12" s="30">
        <v>9.7560975609756095</v>
      </c>
      <c r="E12" s="31">
        <v>24.390243902439025</v>
      </c>
      <c r="F12" s="33">
        <v>65.853658536585371</v>
      </c>
    </row>
    <row r="13" spans="2:6">
      <c r="B13" s="28" t="s">
        <v>26</v>
      </c>
      <c r="C13" s="29">
        <v>5</v>
      </c>
      <c r="D13" s="30"/>
      <c r="E13" s="31"/>
      <c r="F13" s="33">
        <v>100</v>
      </c>
    </row>
    <row r="14" spans="2:6">
      <c r="B14" s="28" t="s">
        <v>27</v>
      </c>
      <c r="C14" s="29">
        <v>9</v>
      </c>
      <c r="D14" s="30">
        <v>22.222222222222221</v>
      </c>
      <c r="E14" s="31">
        <v>11.111111111111111</v>
      </c>
      <c r="F14" s="33">
        <v>66.666666666666657</v>
      </c>
    </row>
    <row r="15" spans="2:6">
      <c r="B15" s="28" t="s">
        <v>28</v>
      </c>
      <c r="C15" s="29">
        <v>11</v>
      </c>
      <c r="D15" s="30">
        <v>9.0909090909090917</v>
      </c>
      <c r="E15" s="31">
        <v>9.0909090909090917</v>
      </c>
      <c r="F15" s="33">
        <v>81.818181818181827</v>
      </c>
    </row>
    <row r="16" spans="2:6">
      <c r="B16" s="28" t="s">
        <v>29</v>
      </c>
      <c r="C16" s="29">
        <v>19</v>
      </c>
      <c r="D16" s="30"/>
      <c r="E16" s="31">
        <v>31.578947368421051</v>
      </c>
      <c r="F16" s="33">
        <v>68.421052631578945</v>
      </c>
    </row>
    <row r="17" spans="2:6">
      <c r="B17" s="28" t="s">
        <v>30</v>
      </c>
      <c r="C17" s="29">
        <v>39</v>
      </c>
      <c r="D17" s="30">
        <v>5.1282051282051277</v>
      </c>
      <c r="E17" s="31">
        <v>23.076923076923077</v>
      </c>
      <c r="F17" s="33">
        <v>71.794871794871796</v>
      </c>
    </row>
    <row r="18" spans="2:6">
      <c r="B18" s="28" t="s">
        <v>31</v>
      </c>
      <c r="C18" s="29">
        <v>30</v>
      </c>
      <c r="D18" s="30">
        <v>3.3333333333333335</v>
      </c>
      <c r="E18" s="31">
        <v>40</v>
      </c>
      <c r="F18" s="33">
        <v>56.666666666666664</v>
      </c>
    </row>
    <row r="19" spans="2:6">
      <c r="B19" s="28" t="s">
        <v>32</v>
      </c>
      <c r="C19" s="29">
        <v>10</v>
      </c>
      <c r="D19" s="30">
        <v>40</v>
      </c>
      <c r="E19" s="31">
        <v>10</v>
      </c>
      <c r="F19" s="33">
        <v>50</v>
      </c>
    </row>
    <row r="20" spans="2:6">
      <c r="B20" s="28" t="s">
        <v>33</v>
      </c>
      <c r="C20" s="29">
        <v>32</v>
      </c>
      <c r="D20" s="30">
        <v>12.5</v>
      </c>
      <c r="E20" s="31">
        <v>18.75</v>
      </c>
      <c r="F20" s="33">
        <v>68.75</v>
      </c>
    </row>
    <row r="21" spans="2:6" ht="14.25" thickBot="1">
      <c r="B21" s="34" t="s">
        <v>34</v>
      </c>
      <c r="C21" s="35">
        <v>35</v>
      </c>
      <c r="D21" s="36">
        <v>11.428571428571429</v>
      </c>
      <c r="E21" s="37">
        <v>31.428571428571427</v>
      </c>
      <c r="F21" s="39">
        <v>57.142857142857139</v>
      </c>
    </row>
    <row r="22" spans="2:6" ht="14.25" thickBot="1">
      <c r="B22" s="16" t="s">
        <v>35</v>
      </c>
      <c r="C22" s="17">
        <f>IF(SUM(C23:C31)=0,"",SUM(C23:C31))</f>
        <v>294</v>
      </c>
      <c r="D22" s="18">
        <f>IF(SUM(D23:D31)=0,"",SUMPRODUCT($C23:$C31, D23:D31)/$C22)</f>
        <v>5.7823129251700678</v>
      </c>
      <c r="E22" s="19">
        <f t="shared" ref="E22:F22" si="1">IF(SUM(E23:E31)=0,"",SUMPRODUCT($C23:$C31, E23:E31)/$C22)</f>
        <v>13.605442176870747</v>
      </c>
      <c r="F22" s="21">
        <f t="shared" si="1"/>
        <v>80.612244897959187</v>
      </c>
    </row>
    <row r="23" spans="2:6">
      <c r="B23" s="22" t="s">
        <v>36</v>
      </c>
      <c r="C23" s="23">
        <v>32</v>
      </c>
      <c r="D23" s="24">
        <v>9.375</v>
      </c>
      <c r="E23" s="25">
        <v>9.375</v>
      </c>
      <c r="F23" s="27">
        <v>81.25</v>
      </c>
    </row>
    <row r="24" spans="2:6">
      <c r="B24" s="28" t="s">
        <v>37</v>
      </c>
      <c r="C24" s="29">
        <v>34</v>
      </c>
      <c r="D24" s="30">
        <v>8.8235294117647065</v>
      </c>
      <c r="E24" s="31"/>
      <c r="F24" s="33">
        <v>91.17647058823529</v>
      </c>
    </row>
    <row r="25" spans="2:6">
      <c r="B25" s="28" t="s">
        <v>38</v>
      </c>
      <c r="C25" s="29">
        <v>43</v>
      </c>
      <c r="D25" s="30">
        <v>2.3255813953488373</v>
      </c>
      <c r="E25" s="31">
        <v>6.9767441860465116</v>
      </c>
      <c r="F25" s="33">
        <v>90.697674418604649</v>
      </c>
    </row>
    <row r="26" spans="2:6">
      <c r="B26" s="28" t="s">
        <v>39</v>
      </c>
      <c r="C26" s="29">
        <v>62</v>
      </c>
      <c r="D26" s="30">
        <v>8.064516129032258</v>
      </c>
      <c r="E26" s="31">
        <v>25.806451612903224</v>
      </c>
      <c r="F26" s="33">
        <v>66.129032258064512</v>
      </c>
    </row>
    <row r="27" spans="2:6">
      <c r="B27" s="28" t="s">
        <v>40</v>
      </c>
      <c r="C27" s="29">
        <v>57</v>
      </c>
      <c r="D27" s="30">
        <v>3.5087719298245612</v>
      </c>
      <c r="E27" s="31">
        <v>14.035087719298245</v>
      </c>
      <c r="F27" s="33">
        <v>82.456140350877192</v>
      </c>
    </row>
    <row r="28" spans="2:6">
      <c r="B28" s="28" t="s">
        <v>41</v>
      </c>
      <c r="C28" s="29">
        <v>27</v>
      </c>
      <c r="D28" s="30">
        <v>3.7037037037037033</v>
      </c>
      <c r="E28" s="31">
        <v>25.925925925925924</v>
      </c>
      <c r="F28" s="33">
        <v>70.370370370370367</v>
      </c>
    </row>
    <row r="29" spans="2:6">
      <c r="B29" s="28" t="s">
        <v>42</v>
      </c>
      <c r="C29" s="29">
        <v>8</v>
      </c>
      <c r="D29" s="30"/>
      <c r="E29" s="31">
        <v>12.5</v>
      </c>
      <c r="F29" s="33">
        <v>87.5</v>
      </c>
    </row>
    <row r="30" spans="2:6">
      <c r="B30" s="28" t="s">
        <v>43</v>
      </c>
      <c r="C30" s="29">
        <v>25</v>
      </c>
      <c r="D30" s="30">
        <v>8</v>
      </c>
      <c r="E30" s="31">
        <v>8</v>
      </c>
      <c r="F30" s="33">
        <v>84</v>
      </c>
    </row>
    <row r="31" spans="2:6" ht="14.25" thickBot="1">
      <c r="B31" s="34" t="s">
        <v>44</v>
      </c>
      <c r="C31" s="35">
        <v>6</v>
      </c>
      <c r="D31" s="36"/>
      <c r="E31" s="37"/>
      <c r="F31" s="39">
        <v>100</v>
      </c>
    </row>
    <row r="32" spans="2:6" ht="14.25" thickBot="1">
      <c r="B32" s="16" t="s">
        <v>45</v>
      </c>
      <c r="C32" s="17">
        <f>IF(SUM(C23:C31,C9:C21)=0,"",SUM(C23:C31,C9:C21))</f>
        <v>556</v>
      </c>
      <c r="D32" s="18">
        <f>IF(SUM(D23:D31,D9:D21)=0,"",(SUMPRODUCT($C9:$C21, D9:D21)+SUMPRODUCT($C23:$C31, D23:D31))/$C32)</f>
        <v>7.3741007194244608</v>
      </c>
      <c r="E32" s="19">
        <f t="shared" ref="E32:F32" si="2">IF(SUM(E23:E31,E9:E21)=0,"",(SUMPRODUCT($C9:$C21, E9:E21)+SUMPRODUCT($C23:$C31, E23:E31))/$C32)</f>
        <v>19.064748201438849</v>
      </c>
      <c r="F32" s="21">
        <f t="shared" si="2"/>
        <v>73.561151079136692</v>
      </c>
    </row>
    <row r="33" spans="2:6">
      <c r="B33"/>
      <c r="C33" s="7"/>
      <c r="D33"/>
      <c r="E33"/>
      <c r="F33"/>
    </row>
  </sheetData>
  <phoneticPr fontId="2"/>
  <conditionalFormatting sqref="D8:F32">
    <cfRule type="expression" dxfId="113" priority="1">
      <formula>AND(D8=LARGE($D8:$F8,3),NOT(D8=0))</formula>
    </cfRule>
    <cfRule type="expression" dxfId="112" priority="2">
      <formula>AND(D8=LARGE($D8:$F8,2),NOT(D8=0))</formula>
    </cfRule>
    <cfRule type="expression" dxfId="111" priority="3">
      <formula>AND(D8=LARGE($D8:$F8,1),NOT(D8=0))</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EB162-6BE1-422A-88DD-82A62F01190B}">
  <sheetPr codeName="Sheet10">
    <pageSetUpPr fitToPage="1"/>
  </sheetPr>
  <dimension ref="B1:J87"/>
  <sheetViews>
    <sheetView zoomScale="60" zoomScaleNormal="60" workbookViewId="0">
      <selection activeCell="I29" sqref="I29"/>
    </sheetView>
  </sheetViews>
  <sheetFormatPr defaultRowHeight="13.5"/>
  <cols>
    <col min="1" max="1" width="9" style="1"/>
    <col min="2" max="2" width="19.75" style="1" customWidth="1"/>
    <col min="3" max="3" width="10.75" style="1" customWidth="1"/>
    <col min="4" max="10" width="14.625" style="1" customWidth="1"/>
    <col min="11" max="11" width="6.125" style="1" customWidth="1"/>
    <col min="12" max="16384" width="9" style="1"/>
  </cols>
  <sheetData>
    <row r="1" spans="2:10" ht="24">
      <c r="B1" s="8"/>
    </row>
    <row r="3" spans="2:10" s="76" customFormat="1" ht="27" customHeight="1">
      <c r="B3" s="76" t="s">
        <v>115</v>
      </c>
    </row>
    <row r="4" spans="2:10" s="76" customFormat="1" ht="27" customHeight="1">
      <c r="B4" s="76" t="s">
        <v>415</v>
      </c>
    </row>
    <row r="5" spans="2:10" s="76" customFormat="1" ht="27" customHeight="1">
      <c r="E5" s="89"/>
    </row>
    <row r="6" spans="2:10" s="76" customFormat="1" ht="27" customHeight="1"/>
    <row r="7" spans="2:10" ht="14.25" thickBot="1">
      <c r="J7" s="9" t="s">
        <v>17</v>
      </c>
    </row>
    <row r="8" spans="2:10" ht="27.75" thickBot="1">
      <c r="B8" s="10" t="s">
        <v>116</v>
      </c>
      <c r="C8" s="11" t="s">
        <v>19</v>
      </c>
      <c r="D8" s="12" t="s">
        <v>117</v>
      </c>
      <c r="E8" s="13" t="s">
        <v>118</v>
      </c>
      <c r="F8" s="13" t="s">
        <v>119</v>
      </c>
      <c r="G8" s="13" t="s">
        <v>120</v>
      </c>
      <c r="H8" s="13" t="s">
        <v>121</v>
      </c>
      <c r="I8" s="13" t="s">
        <v>122</v>
      </c>
      <c r="J8" s="15" t="s">
        <v>123</v>
      </c>
    </row>
    <row r="9" spans="2:10" ht="14.25" thickBot="1">
      <c r="B9" s="16" t="s">
        <v>21</v>
      </c>
      <c r="C9" s="17">
        <f>IF(SUM(C10:C22)=0,"",SUM(C10:C22))</f>
        <v>381</v>
      </c>
      <c r="D9" s="18">
        <f>IF(SUM(D10:D22)=0,"",SUMPRODUCT($C10:$C22, D10:D22)/$C9)</f>
        <v>47.244094488188978</v>
      </c>
      <c r="E9" s="19">
        <f t="shared" ref="E9:J9" si="0">IF(SUM(E10:E22)=0,"",SUMPRODUCT($C10:$C22, E10:E22)/$C9)</f>
        <v>6.0367454068241466</v>
      </c>
      <c r="F9" s="19">
        <f t="shared" si="0"/>
        <v>3.9370078740157481</v>
      </c>
      <c r="G9" s="19">
        <f t="shared" si="0"/>
        <v>4.9868766404199478</v>
      </c>
      <c r="H9" s="19">
        <f t="shared" si="0"/>
        <v>5.5118110236220472</v>
      </c>
      <c r="I9" s="19">
        <f t="shared" si="0"/>
        <v>19.42257217847769</v>
      </c>
      <c r="J9" s="21">
        <f t="shared" si="0"/>
        <v>12.860892388451443</v>
      </c>
    </row>
    <row r="10" spans="2:10">
      <c r="B10" s="22" t="s">
        <v>22</v>
      </c>
      <c r="C10" s="23">
        <v>25</v>
      </c>
      <c r="D10" s="24">
        <v>60</v>
      </c>
      <c r="E10" s="25"/>
      <c r="F10" s="25"/>
      <c r="G10" s="25">
        <v>16</v>
      </c>
      <c r="H10" s="25">
        <v>4</v>
      </c>
      <c r="I10" s="25">
        <v>12</v>
      </c>
      <c r="J10" s="27">
        <v>8</v>
      </c>
    </row>
    <row r="11" spans="2:10">
      <c r="B11" s="28" t="s">
        <v>23</v>
      </c>
      <c r="C11" s="29">
        <v>17</v>
      </c>
      <c r="D11" s="30">
        <v>47.058823529411761</v>
      </c>
      <c r="E11" s="31">
        <v>23.52941176470588</v>
      </c>
      <c r="F11" s="31">
        <v>11.76470588235294</v>
      </c>
      <c r="G11" s="31"/>
      <c r="H11" s="31"/>
      <c r="I11" s="31">
        <v>5.8823529411764701</v>
      </c>
      <c r="J11" s="33">
        <v>11.76470588235294</v>
      </c>
    </row>
    <row r="12" spans="2:10">
      <c r="B12" s="28" t="s">
        <v>24</v>
      </c>
      <c r="C12" s="29">
        <v>10</v>
      </c>
      <c r="D12" s="30">
        <v>50</v>
      </c>
      <c r="E12" s="31">
        <v>10</v>
      </c>
      <c r="F12" s="31">
        <v>10</v>
      </c>
      <c r="G12" s="31">
        <v>10</v>
      </c>
      <c r="H12" s="31"/>
      <c r="I12" s="31">
        <v>10</v>
      </c>
      <c r="J12" s="33">
        <v>10</v>
      </c>
    </row>
    <row r="13" spans="2:10">
      <c r="B13" s="28" t="s">
        <v>25</v>
      </c>
      <c r="C13" s="29">
        <v>59</v>
      </c>
      <c r="D13" s="30">
        <v>32.20338983050847</v>
      </c>
      <c r="E13" s="31">
        <v>3.3898305084745761</v>
      </c>
      <c r="F13" s="31">
        <v>5.0847457627118651</v>
      </c>
      <c r="G13" s="31">
        <v>8.4745762711864394</v>
      </c>
      <c r="H13" s="31">
        <v>5.0847457627118651</v>
      </c>
      <c r="I13" s="31">
        <v>38.983050847457626</v>
      </c>
      <c r="J13" s="33">
        <v>6.7796610169491522</v>
      </c>
    </row>
    <row r="14" spans="2:10">
      <c r="B14" s="28" t="s">
        <v>26</v>
      </c>
      <c r="C14" s="29">
        <v>6</v>
      </c>
      <c r="D14" s="30">
        <v>100</v>
      </c>
      <c r="E14" s="31"/>
      <c r="F14" s="31"/>
      <c r="G14" s="31"/>
      <c r="H14" s="31"/>
      <c r="I14" s="31"/>
      <c r="J14" s="33"/>
    </row>
    <row r="15" spans="2:10">
      <c r="B15" s="28" t="s">
        <v>27</v>
      </c>
      <c r="C15" s="29">
        <v>17</v>
      </c>
      <c r="D15" s="30">
        <v>58.82352941176471</v>
      </c>
      <c r="E15" s="31">
        <v>5.8823529411764701</v>
      </c>
      <c r="F15" s="31"/>
      <c r="G15" s="31"/>
      <c r="H15" s="31">
        <v>5.8823529411764701</v>
      </c>
      <c r="I15" s="31">
        <v>11.76470588235294</v>
      </c>
      <c r="J15" s="33">
        <v>17.647058823529413</v>
      </c>
    </row>
    <row r="16" spans="2:10">
      <c r="B16" s="28" t="s">
        <v>28</v>
      </c>
      <c r="C16" s="29">
        <v>20</v>
      </c>
      <c r="D16" s="30">
        <v>65</v>
      </c>
      <c r="E16" s="31"/>
      <c r="F16" s="31"/>
      <c r="G16" s="31"/>
      <c r="H16" s="31">
        <v>5</v>
      </c>
      <c r="I16" s="31">
        <v>15</v>
      </c>
      <c r="J16" s="33">
        <v>15</v>
      </c>
    </row>
    <row r="17" spans="2:10">
      <c r="B17" s="28" t="s">
        <v>29</v>
      </c>
      <c r="C17" s="29">
        <v>23</v>
      </c>
      <c r="D17" s="30">
        <v>69.565217391304344</v>
      </c>
      <c r="E17" s="31">
        <v>17.391304347826086</v>
      </c>
      <c r="F17" s="31"/>
      <c r="G17" s="31"/>
      <c r="H17" s="31">
        <v>4.3478260869565215</v>
      </c>
      <c r="I17" s="31">
        <v>4.3478260869565215</v>
      </c>
      <c r="J17" s="33">
        <v>4.3478260869565215</v>
      </c>
    </row>
    <row r="18" spans="2:10">
      <c r="B18" s="28" t="s">
        <v>30</v>
      </c>
      <c r="C18" s="29">
        <v>56</v>
      </c>
      <c r="D18" s="30">
        <v>32.142857142857146</v>
      </c>
      <c r="E18" s="31">
        <v>5.3571428571428568</v>
      </c>
      <c r="F18" s="31">
        <v>5.3571428571428568</v>
      </c>
      <c r="G18" s="31"/>
      <c r="H18" s="31">
        <v>7.1428571428571423</v>
      </c>
      <c r="I18" s="31">
        <v>26.785714285714285</v>
      </c>
      <c r="J18" s="33">
        <v>23.214285714285715</v>
      </c>
    </row>
    <row r="19" spans="2:10">
      <c r="B19" s="28" t="s">
        <v>31</v>
      </c>
      <c r="C19" s="29">
        <v>41</v>
      </c>
      <c r="D19" s="30">
        <v>36.585365853658537</v>
      </c>
      <c r="E19" s="31">
        <v>9.7560975609756095</v>
      </c>
      <c r="F19" s="31">
        <v>2.4390243902439024</v>
      </c>
      <c r="G19" s="31">
        <v>12.195121951219512</v>
      </c>
      <c r="H19" s="31">
        <v>4.8780487804878048</v>
      </c>
      <c r="I19" s="31">
        <v>19.512195121951219</v>
      </c>
      <c r="J19" s="33">
        <v>14.634146341463413</v>
      </c>
    </row>
    <row r="20" spans="2:10">
      <c r="B20" s="28" t="s">
        <v>32</v>
      </c>
      <c r="C20" s="29">
        <v>15</v>
      </c>
      <c r="D20" s="30">
        <v>60</v>
      </c>
      <c r="E20" s="31"/>
      <c r="F20" s="31">
        <v>6.666666666666667</v>
      </c>
      <c r="G20" s="31">
        <v>13.333333333333334</v>
      </c>
      <c r="H20" s="31"/>
      <c r="I20" s="31">
        <v>20</v>
      </c>
      <c r="J20" s="33"/>
    </row>
    <row r="21" spans="2:10">
      <c r="B21" s="28" t="s">
        <v>33</v>
      </c>
      <c r="C21" s="29">
        <v>45</v>
      </c>
      <c r="D21" s="30">
        <v>60</v>
      </c>
      <c r="E21" s="31">
        <v>2.2222222222222223</v>
      </c>
      <c r="F21" s="31">
        <v>2.2222222222222223</v>
      </c>
      <c r="G21" s="31">
        <v>2.2222222222222223</v>
      </c>
      <c r="H21" s="31">
        <v>4.4444444444444446</v>
      </c>
      <c r="I21" s="31">
        <v>17.777777777777779</v>
      </c>
      <c r="J21" s="33">
        <v>11.111111111111111</v>
      </c>
    </row>
    <row r="22" spans="2:10" ht="14.25" thickBot="1">
      <c r="B22" s="34" t="s">
        <v>34</v>
      </c>
      <c r="C22" s="35">
        <v>47</v>
      </c>
      <c r="D22" s="36">
        <v>40.425531914893611</v>
      </c>
      <c r="E22" s="37">
        <v>6.3829787234042552</v>
      </c>
      <c r="F22" s="37">
        <v>6.3829787234042552</v>
      </c>
      <c r="G22" s="37">
        <v>2.1276595744680851</v>
      </c>
      <c r="H22" s="37">
        <v>12.76595744680851</v>
      </c>
      <c r="I22" s="37">
        <v>12.76595744680851</v>
      </c>
      <c r="J22" s="39">
        <v>19.148936170212767</v>
      </c>
    </row>
    <row r="23" spans="2:10" ht="14.25" thickBot="1">
      <c r="B23" s="16" t="s">
        <v>35</v>
      </c>
      <c r="C23" s="17">
        <f>IF(SUM(C24:C32)=0,"",SUM(C24:C32))</f>
        <v>526</v>
      </c>
      <c r="D23" s="18">
        <f>IF(SUM(D24:D32)=0,"",SUMPRODUCT($C24:$C32, D24:D32)/$C23)</f>
        <v>49.239543726235745</v>
      </c>
      <c r="E23" s="19">
        <f t="shared" ref="E23:J23" si="1">IF(SUM(E24:E32)=0,"",SUMPRODUCT($C24:$C32, E24:E32)/$C23)</f>
        <v>1.9011406844106464</v>
      </c>
      <c r="F23" s="19">
        <f t="shared" si="1"/>
        <v>7.2243346007604563</v>
      </c>
      <c r="G23" s="19">
        <f t="shared" si="1"/>
        <v>2.2813688212927756</v>
      </c>
      <c r="H23" s="19">
        <f t="shared" si="1"/>
        <v>10.64638783269962</v>
      </c>
      <c r="I23" s="19">
        <f t="shared" si="1"/>
        <v>3.4220532319391634</v>
      </c>
      <c r="J23" s="21">
        <f t="shared" si="1"/>
        <v>25.285171102661597</v>
      </c>
    </row>
    <row r="24" spans="2:10">
      <c r="B24" s="22" t="s">
        <v>36</v>
      </c>
      <c r="C24" s="23">
        <v>54</v>
      </c>
      <c r="D24" s="24">
        <v>74.074074074074076</v>
      </c>
      <c r="E24" s="25"/>
      <c r="F24" s="25">
        <v>1.8518518518518516</v>
      </c>
      <c r="G24" s="25">
        <v>1.8518518518518516</v>
      </c>
      <c r="H24" s="25">
        <v>9.2592592592592595</v>
      </c>
      <c r="I24" s="25"/>
      <c r="J24" s="27">
        <v>12.962962962962962</v>
      </c>
    </row>
    <row r="25" spans="2:10">
      <c r="B25" s="28" t="s">
        <v>37</v>
      </c>
      <c r="C25" s="29">
        <v>62</v>
      </c>
      <c r="D25" s="30">
        <v>14.516129032258066</v>
      </c>
      <c r="E25" s="31">
        <v>1.6129032258064515</v>
      </c>
      <c r="F25" s="31">
        <v>12.903225806451612</v>
      </c>
      <c r="G25" s="31"/>
      <c r="H25" s="31">
        <v>6.4516129032258061</v>
      </c>
      <c r="I25" s="31">
        <v>17.741935483870968</v>
      </c>
      <c r="J25" s="33">
        <v>46.774193548387096</v>
      </c>
    </row>
    <row r="26" spans="2:10">
      <c r="B26" s="28" t="s">
        <v>38</v>
      </c>
      <c r="C26" s="29">
        <v>77</v>
      </c>
      <c r="D26" s="30">
        <v>72.727272727272734</v>
      </c>
      <c r="E26" s="31">
        <v>3.8961038961038961</v>
      </c>
      <c r="F26" s="31">
        <v>3.8961038961038961</v>
      </c>
      <c r="G26" s="31"/>
      <c r="H26" s="31">
        <v>7.7922077922077921</v>
      </c>
      <c r="I26" s="31"/>
      <c r="J26" s="33">
        <v>11.688311688311687</v>
      </c>
    </row>
    <row r="27" spans="2:10">
      <c r="B27" s="28" t="s">
        <v>39</v>
      </c>
      <c r="C27" s="29">
        <v>115</v>
      </c>
      <c r="D27" s="30">
        <v>37.391304347826086</v>
      </c>
      <c r="E27" s="31">
        <v>1.7391304347826086</v>
      </c>
      <c r="F27" s="31">
        <v>10.434782608695652</v>
      </c>
      <c r="G27" s="31">
        <v>6.0869565217391308</v>
      </c>
      <c r="H27" s="31">
        <v>13.043478260869565</v>
      </c>
      <c r="I27" s="31">
        <v>2.6086956521739131</v>
      </c>
      <c r="J27" s="33">
        <v>28.695652173913043</v>
      </c>
    </row>
    <row r="28" spans="2:10">
      <c r="B28" s="28" t="s">
        <v>40</v>
      </c>
      <c r="C28" s="29">
        <v>104</v>
      </c>
      <c r="D28" s="30">
        <v>65.384615384615387</v>
      </c>
      <c r="E28" s="31">
        <v>2.8846153846153846</v>
      </c>
      <c r="F28" s="31">
        <v>3.8461538461538463</v>
      </c>
      <c r="G28" s="31">
        <v>0.96153846153846156</v>
      </c>
      <c r="H28" s="31">
        <v>4.8076923076923084</v>
      </c>
      <c r="I28" s="31"/>
      <c r="J28" s="33">
        <v>22.115384615384613</v>
      </c>
    </row>
    <row r="29" spans="2:10">
      <c r="B29" s="28" t="s">
        <v>41</v>
      </c>
      <c r="C29" s="29">
        <v>47</v>
      </c>
      <c r="D29" s="30">
        <v>34.042553191489361</v>
      </c>
      <c r="E29" s="31"/>
      <c r="F29" s="31">
        <v>12.76595744680851</v>
      </c>
      <c r="G29" s="31"/>
      <c r="H29" s="31">
        <v>23.404255319148938</v>
      </c>
      <c r="I29" s="31">
        <v>2.1276595744680851</v>
      </c>
      <c r="J29" s="33">
        <v>27.659574468085108</v>
      </c>
    </row>
    <row r="30" spans="2:10">
      <c r="B30" s="28" t="s">
        <v>42</v>
      </c>
      <c r="C30" s="29">
        <v>13</v>
      </c>
      <c r="D30" s="30">
        <v>38.461538461538467</v>
      </c>
      <c r="E30" s="31"/>
      <c r="F30" s="31"/>
      <c r="G30" s="31"/>
      <c r="H30" s="31">
        <v>15.384615384615385</v>
      </c>
      <c r="I30" s="31"/>
      <c r="J30" s="33">
        <v>46.153846153846153</v>
      </c>
    </row>
    <row r="31" spans="2:10">
      <c r="B31" s="28" t="s">
        <v>43</v>
      </c>
      <c r="C31" s="29">
        <v>47</v>
      </c>
      <c r="D31" s="30">
        <v>40.425531914893611</v>
      </c>
      <c r="E31" s="31"/>
      <c r="F31" s="31">
        <v>8.5106382978723403</v>
      </c>
      <c r="G31" s="31">
        <v>2.1276595744680851</v>
      </c>
      <c r="H31" s="31">
        <v>17.021276595744681</v>
      </c>
      <c r="I31" s="31">
        <v>6.3829787234042552</v>
      </c>
      <c r="J31" s="33">
        <v>25.531914893617021</v>
      </c>
    </row>
    <row r="32" spans="2:10" ht="14.25" thickBot="1">
      <c r="B32" s="34" t="s">
        <v>44</v>
      </c>
      <c r="C32" s="35">
        <v>7</v>
      </c>
      <c r="D32" s="36">
        <v>42.857142857142854</v>
      </c>
      <c r="E32" s="37">
        <v>14.285714285714285</v>
      </c>
      <c r="F32" s="37"/>
      <c r="G32" s="37">
        <v>28.571428571428569</v>
      </c>
      <c r="H32" s="37"/>
      <c r="I32" s="37"/>
      <c r="J32" s="39">
        <v>14.285714285714285</v>
      </c>
    </row>
    <row r="33" spans="2:10" ht="14.25" thickBot="1">
      <c r="B33" s="16" t="s">
        <v>45</v>
      </c>
      <c r="C33" s="17">
        <f>IF(SUM(C24:C32,C10:C22)=0,"",SUM(C24:C32,C10:C22))</f>
        <v>907</v>
      </c>
      <c r="D33" s="18">
        <f>IF(SUM(D24:D32,D10:D22)=0,"",(SUMPRODUCT($C10:$C22, D10:D22)+SUMPRODUCT($C24:$C32, D24:D32))/$C33)</f>
        <v>48.401323042998897</v>
      </c>
      <c r="E33" s="19">
        <f t="shared" ref="E33:J33" si="2">IF(SUM(E24:E32,E10:E22)=0,"",(SUMPRODUCT($C10:$C22, E10:E22)+SUMPRODUCT($C24:$C32, E24:E32))/$C33)</f>
        <v>3.6383682469680263</v>
      </c>
      <c r="F33" s="19">
        <f t="shared" si="2"/>
        <v>5.8434399117971338</v>
      </c>
      <c r="G33" s="19">
        <f t="shared" si="2"/>
        <v>3.4178610804851157</v>
      </c>
      <c r="H33" s="19">
        <f t="shared" si="2"/>
        <v>8.4895259095920625</v>
      </c>
      <c r="I33" s="19">
        <f t="shared" si="2"/>
        <v>10.143329658213892</v>
      </c>
      <c r="J33" s="21">
        <f t="shared" si="2"/>
        <v>20.066152149944873</v>
      </c>
    </row>
    <row r="34" spans="2:10" ht="14.25" thickBot="1">
      <c r="B34"/>
      <c r="C34" s="7"/>
      <c r="D34"/>
      <c r="E34"/>
      <c r="F34"/>
      <c r="G34"/>
      <c r="H34"/>
      <c r="I34"/>
      <c r="J34"/>
    </row>
    <row r="35" spans="2:10" ht="27.75" thickBot="1">
      <c r="B35" s="10" t="s">
        <v>124</v>
      </c>
      <c r="C35" s="11" t="s">
        <v>19</v>
      </c>
      <c r="D35" s="12" t="s">
        <v>117</v>
      </c>
      <c r="E35" s="13" t="s">
        <v>118</v>
      </c>
      <c r="F35" s="13" t="s">
        <v>119</v>
      </c>
      <c r="G35" s="13" t="s">
        <v>120</v>
      </c>
      <c r="H35" s="13" t="s">
        <v>121</v>
      </c>
      <c r="I35" s="13" t="s">
        <v>122</v>
      </c>
      <c r="J35" s="15" t="s">
        <v>123</v>
      </c>
    </row>
    <row r="36" spans="2:10" ht="14.25" thickBot="1">
      <c r="B36" s="16" t="s">
        <v>21</v>
      </c>
      <c r="C36" s="17">
        <f>IF(SUM(C37:C49)=0,"",SUM(C37:C49))</f>
        <v>363</v>
      </c>
      <c r="D36" s="18">
        <f>IF(SUM(D37:D49)=0,"",SUMPRODUCT($C37:$C49, D37:D49)/$C36)</f>
        <v>12.121212121212121</v>
      </c>
      <c r="E36" s="19">
        <f t="shared" ref="E36:J36" si="3">IF(SUM(E37:E49)=0,"",SUMPRODUCT($C37:$C49, E37:E49)/$C36)</f>
        <v>12.672176308539944</v>
      </c>
      <c r="F36" s="19">
        <f t="shared" si="3"/>
        <v>5.785123966942149</v>
      </c>
      <c r="G36" s="19">
        <f t="shared" si="3"/>
        <v>3.8567493112947657</v>
      </c>
      <c r="H36" s="19">
        <f t="shared" si="3"/>
        <v>19.55922865013774</v>
      </c>
      <c r="I36" s="19">
        <f t="shared" si="3"/>
        <v>26.446280991735538</v>
      </c>
      <c r="J36" s="21">
        <f t="shared" si="3"/>
        <v>19.55922865013774</v>
      </c>
    </row>
    <row r="37" spans="2:10">
      <c r="B37" s="22" t="s">
        <v>22</v>
      </c>
      <c r="C37" s="23">
        <v>21</v>
      </c>
      <c r="D37" s="24">
        <v>9.5238095238095237</v>
      </c>
      <c r="E37" s="25">
        <v>9.5238095238095237</v>
      </c>
      <c r="F37" s="25"/>
      <c r="G37" s="25">
        <v>4.7619047619047619</v>
      </c>
      <c r="H37" s="25">
        <v>19.047619047619047</v>
      </c>
      <c r="I37" s="25">
        <v>28.571428571428569</v>
      </c>
      <c r="J37" s="27">
        <v>28.571428571428569</v>
      </c>
    </row>
    <row r="38" spans="2:10">
      <c r="B38" s="28" t="s">
        <v>23</v>
      </c>
      <c r="C38" s="29">
        <v>17</v>
      </c>
      <c r="D38" s="30">
        <v>11.76470588235294</v>
      </c>
      <c r="E38" s="31">
        <v>5.8823529411764701</v>
      </c>
      <c r="F38" s="31">
        <v>17.647058823529413</v>
      </c>
      <c r="G38" s="31"/>
      <c r="H38" s="31">
        <v>29.411764705882355</v>
      </c>
      <c r="I38" s="31">
        <v>29.411764705882355</v>
      </c>
      <c r="J38" s="33">
        <v>5.8823529411764701</v>
      </c>
    </row>
    <row r="39" spans="2:10">
      <c r="B39" s="28" t="s">
        <v>24</v>
      </c>
      <c r="C39" s="29">
        <v>8</v>
      </c>
      <c r="D39" s="30">
        <v>25</v>
      </c>
      <c r="E39" s="31">
        <v>12.5</v>
      </c>
      <c r="F39" s="31"/>
      <c r="G39" s="31">
        <v>12.5</v>
      </c>
      <c r="H39" s="31"/>
      <c r="I39" s="31">
        <v>37.5</v>
      </c>
      <c r="J39" s="33">
        <v>12.5</v>
      </c>
    </row>
    <row r="40" spans="2:10">
      <c r="B40" s="28" t="s">
        <v>25</v>
      </c>
      <c r="C40" s="29">
        <v>53</v>
      </c>
      <c r="D40" s="30">
        <v>13.20754716981132</v>
      </c>
      <c r="E40" s="31">
        <v>11.320754716981133</v>
      </c>
      <c r="F40" s="31">
        <v>11.320754716981133</v>
      </c>
      <c r="G40" s="31">
        <v>7.5471698113207548</v>
      </c>
      <c r="H40" s="31">
        <v>15.09433962264151</v>
      </c>
      <c r="I40" s="31">
        <v>26.415094339622641</v>
      </c>
      <c r="J40" s="33">
        <v>15.09433962264151</v>
      </c>
    </row>
    <row r="41" spans="2:10">
      <c r="B41" s="28" t="s">
        <v>26</v>
      </c>
      <c r="C41" s="29">
        <v>6</v>
      </c>
      <c r="D41" s="30"/>
      <c r="E41" s="31"/>
      <c r="F41" s="31">
        <v>33.333333333333329</v>
      </c>
      <c r="G41" s="31"/>
      <c r="H41" s="31">
        <v>16.666666666666664</v>
      </c>
      <c r="I41" s="31"/>
      <c r="J41" s="33">
        <v>50</v>
      </c>
    </row>
    <row r="42" spans="2:10">
      <c r="B42" s="28" t="s">
        <v>27</v>
      </c>
      <c r="C42" s="29">
        <v>17</v>
      </c>
      <c r="D42" s="30">
        <v>11.76470588235294</v>
      </c>
      <c r="E42" s="31">
        <v>5.8823529411764701</v>
      </c>
      <c r="F42" s="31"/>
      <c r="G42" s="31">
        <v>5.8823529411764701</v>
      </c>
      <c r="H42" s="31">
        <v>17.647058823529413</v>
      </c>
      <c r="I42" s="31">
        <v>17.647058823529413</v>
      </c>
      <c r="J42" s="33">
        <v>41.17647058823529</v>
      </c>
    </row>
    <row r="43" spans="2:10">
      <c r="B43" s="28" t="s">
        <v>28</v>
      </c>
      <c r="C43" s="29">
        <v>20</v>
      </c>
      <c r="D43" s="30">
        <v>5</v>
      </c>
      <c r="E43" s="31">
        <v>5</v>
      </c>
      <c r="F43" s="31"/>
      <c r="G43" s="31"/>
      <c r="H43" s="31">
        <v>40</v>
      </c>
      <c r="I43" s="31">
        <v>40</v>
      </c>
      <c r="J43" s="33">
        <v>10</v>
      </c>
    </row>
    <row r="44" spans="2:10">
      <c r="B44" s="28" t="s">
        <v>29</v>
      </c>
      <c r="C44" s="29">
        <v>23</v>
      </c>
      <c r="D44" s="30">
        <v>13.043478260869565</v>
      </c>
      <c r="E44" s="31">
        <v>21.739130434782609</v>
      </c>
      <c r="F44" s="31"/>
      <c r="G44" s="31">
        <v>4.3478260869565215</v>
      </c>
      <c r="H44" s="31">
        <v>17.391304347826086</v>
      </c>
      <c r="I44" s="31">
        <v>26.086956521739129</v>
      </c>
      <c r="J44" s="33">
        <v>17.391304347826086</v>
      </c>
    </row>
    <row r="45" spans="2:10">
      <c r="B45" s="28" t="s">
        <v>30</v>
      </c>
      <c r="C45" s="29">
        <v>53</v>
      </c>
      <c r="D45" s="30">
        <v>11.320754716981133</v>
      </c>
      <c r="E45" s="31">
        <v>13.20754716981132</v>
      </c>
      <c r="F45" s="31">
        <v>7.5471698113207548</v>
      </c>
      <c r="G45" s="31">
        <v>3.7735849056603774</v>
      </c>
      <c r="H45" s="31">
        <v>20.754716981132077</v>
      </c>
      <c r="I45" s="31">
        <v>24.528301886792452</v>
      </c>
      <c r="J45" s="33">
        <v>18.867924528301888</v>
      </c>
    </row>
    <row r="46" spans="2:10">
      <c r="B46" s="28" t="s">
        <v>31</v>
      </c>
      <c r="C46" s="29">
        <v>40</v>
      </c>
      <c r="D46" s="30">
        <v>22.5</v>
      </c>
      <c r="E46" s="31">
        <v>7.5</v>
      </c>
      <c r="F46" s="31">
        <v>2.5</v>
      </c>
      <c r="G46" s="31"/>
      <c r="H46" s="31">
        <v>15</v>
      </c>
      <c r="I46" s="31">
        <v>30</v>
      </c>
      <c r="J46" s="33">
        <v>22.5</v>
      </c>
    </row>
    <row r="47" spans="2:10">
      <c r="B47" s="28" t="s">
        <v>32</v>
      </c>
      <c r="C47" s="29">
        <v>15</v>
      </c>
      <c r="D47" s="30">
        <v>6.666666666666667</v>
      </c>
      <c r="E47" s="31">
        <v>13.333333333333334</v>
      </c>
      <c r="F47" s="31"/>
      <c r="G47" s="31"/>
      <c r="H47" s="31">
        <v>13.333333333333334</v>
      </c>
      <c r="I47" s="31">
        <v>46.666666666666664</v>
      </c>
      <c r="J47" s="33">
        <v>20</v>
      </c>
    </row>
    <row r="48" spans="2:10">
      <c r="B48" s="28" t="s">
        <v>33</v>
      </c>
      <c r="C48" s="29">
        <v>43</v>
      </c>
      <c r="D48" s="30">
        <v>6.9767441860465116</v>
      </c>
      <c r="E48" s="31">
        <v>27.906976744186046</v>
      </c>
      <c r="F48" s="31">
        <v>4.6511627906976747</v>
      </c>
      <c r="G48" s="31">
        <v>2.3255813953488373</v>
      </c>
      <c r="H48" s="31">
        <v>23.255813953488371</v>
      </c>
      <c r="I48" s="31">
        <v>18.604651162790699</v>
      </c>
      <c r="J48" s="33">
        <v>16.279069767441861</v>
      </c>
    </row>
    <row r="49" spans="2:10" ht="14.25" thickBot="1">
      <c r="B49" s="34" t="s">
        <v>34</v>
      </c>
      <c r="C49" s="35">
        <v>47</v>
      </c>
      <c r="D49" s="36">
        <v>12.76595744680851</v>
      </c>
      <c r="E49" s="37">
        <v>10.638297872340425</v>
      </c>
      <c r="F49" s="37">
        <v>6.3829787234042552</v>
      </c>
      <c r="G49" s="37">
        <v>6.3829787234042552</v>
      </c>
      <c r="H49" s="37">
        <v>19.148936170212767</v>
      </c>
      <c r="I49" s="37">
        <v>23.404255319148938</v>
      </c>
      <c r="J49" s="39">
        <v>21.276595744680851</v>
      </c>
    </row>
    <row r="50" spans="2:10" ht="14.25" thickBot="1">
      <c r="B50" s="16" t="s">
        <v>35</v>
      </c>
      <c r="C50" s="17">
        <f>IF(SUM(C51:C59)=0,"",SUM(C51:C59))</f>
        <v>462</v>
      </c>
      <c r="D50" s="18">
        <f>IF(SUM(D51:D59)=0,"",SUMPRODUCT($C51:$C59, D51:D59)/$C50)</f>
        <v>10.38961038961039</v>
      </c>
      <c r="E50" s="19">
        <f t="shared" ref="E50:J50" si="4">IF(SUM(E51:E59)=0,"",SUMPRODUCT($C51:$C59, E51:E59)/$C50)</f>
        <v>3.8961038961038961</v>
      </c>
      <c r="F50" s="19">
        <f t="shared" si="4"/>
        <v>9.9567099567099575</v>
      </c>
      <c r="G50" s="19">
        <f t="shared" si="4"/>
        <v>0.86580086580086579</v>
      </c>
      <c r="H50" s="19">
        <f t="shared" si="4"/>
        <v>31.385281385281385</v>
      </c>
      <c r="I50" s="19">
        <f t="shared" si="4"/>
        <v>6.9264069264069263</v>
      </c>
      <c r="J50" s="21">
        <f t="shared" si="4"/>
        <v>36.580086580086579</v>
      </c>
    </row>
    <row r="51" spans="2:10">
      <c r="B51" s="22" t="s">
        <v>36</v>
      </c>
      <c r="C51" s="23">
        <v>41</v>
      </c>
      <c r="D51" s="24">
        <v>9.7560975609756095</v>
      </c>
      <c r="E51" s="25">
        <v>7.3170731707317067</v>
      </c>
      <c r="F51" s="25">
        <v>4.8780487804878048</v>
      </c>
      <c r="G51" s="25"/>
      <c r="H51" s="25">
        <v>29.268292682926827</v>
      </c>
      <c r="I51" s="25">
        <v>2.4390243902439024</v>
      </c>
      <c r="J51" s="27">
        <v>46.341463414634148</v>
      </c>
    </row>
    <row r="52" spans="2:10">
      <c r="B52" s="28" t="s">
        <v>37</v>
      </c>
      <c r="C52" s="29">
        <v>60</v>
      </c>
      <c r="D52" s="30">
        <v>10</v>
      </c>
      <c r="E52" s="31"/>
      <c r="F52" s="31">
        <v>1.6666666666666667</v>
      </c>
      <c r="G52" s="31">
        <v>1.6666666666666667</v>
      </c>
      <c r="H52" s="31">
        <v>41.666666666666671</v>
      </c>
      <c r="I52" s="31">
        <v>26.666666666666668</v>
      </c>
      <c r="J52" s="33">
        <v>18.333333333333332</v>
      </c>
    </row>
    <row r="53" spans="2:10">
      <c r="B53" s="28" t="s">
        <v>38</v>
      </c>
      <c r="C53" s="29">
        <v>63</v>
      </c>
      <c r="D53" s="30">
        <v>9.5238095238095237</v>
      </c>
      <c r="E53" s="31">
        <v>7.9365079365079358</v>
      </c>
      <c r="F53" s="31">
        <v>7.9365079365079358</v>
      </c>
      <c r="G53" s="31"/>
      <c r="H53" s="31">
        <v>25.396825396825395</v>
      </c>
      <c r="I53" s="31">
        <v>1.5873015873015872</v>
      </c>
      <c r="J53" s="33">
        <v>47.619047619047613</v>
      </c>
    </row>
    <row r="54" spans="2:10">
      <c r="B54" s="28" t="s">
        <v>39</v>
      </c>
      <c r="C54" s="29">
        <v>108</v>
      </c>
      <c r="D54" s="30">
        <v>12.037037037037036</v>
      </c>
      <c r="E54" s="31">
        <v>1.8518518518518516</v>
      </c>
      <c r="F54" s="31">
        <v>16.666666666666664</v>
      </c>
      <c r="G54" s="31">
        <v>2.7777777777777777</v>
      </c>
      <c r="H54" s="31">
        <v>34.25925925925926</v>
      </c>
      <c r="I54" s="31">
        <v>3.7037037037037033</v>
      </c>
      <c r="J54" s="33">
        <v>28.703703703703702</v>
      </c>
    </row>
    <row r="55" spans="2:10">
      <c r="B55" s="28" t="s">
        <v>40</v>
      </c>
      <c r="C55" s="29">
        <v>90</v>
      </c>
      <c r="D55" s="30">
        <v>8.8888888888888893</v>
      </c>
      <c r="E55" s="31">
        <v>6.666666666666667</v>
      </c>
      <c r="F55" s="31">
        <v>7.7777777777777777</v>
      </c>
      <c r="G55" s="31"/>
      <c r="H55" s="31">
        <v>32.222222222222221</v>
      </c>
      <c r="I55" s="31">
        <v>1.1111111111111112</v>
      </c>
      <c r="J55" s="33">
        <v>43.333333333333336</v>
      </c>
    </row>
    <row r="56" spans="2:10">
      <c r="B56" s="28" t="s">
        <v>41</v>
      </c>
      <c r="C56" s="29">
        <v>41</v>
      </c>
      <c r="D56" s="30">
        <v>9.7560975609756095</v>
      </c>
      <c r="E56" s="31"/>
      <c r="F56" s="31">
        <v>9.7560975609756095</v>
      </c>
      <c r="G56" s="31"/>
      <c r="H56" s="31">
        <v>34.146341463414636</v>
      </c>
      <c r="I56" s="31">
        <v>9.7560975609756095</v>
      </c>
      <c r="J56" s="33">
        <v>36.585365853658537</v>
      </c>
    </row>
    <row r="57" spans="2:10">
      <c r="B57" s="28" t="s">
        <v>42</v>
      </c>
      <c r="C57" s="29">
        <v>11</v>
      </c>
      <c r="D57" s="30"/>
      <c r="E57" s="31"/>
      <c r="F57" s="31">
        <v>27.27272727272727</v>
      </c>
      <c r="G57" s="31"/>
      <c r="H57" s="31">
        <v>27.27272727272727</v>
      </c>
      <c r="I57" s="31">
        <v>9.0909090909090917</v>
      </c>
      <c r="J57" s="33">
        <v>36.363636363636367</v>
      </c>
    </row>
    <row r="58" spans="2:10">
      <c r="B58" s="28" t="s">
        <v>43</v>
      </c>
      <c r="C58" s="29">
        <v>41</v>
      </c>
      <c r="D58" s="30">
        <v>14.634146341463413</v>
      </c>
      <c r="E58" s="31">
        <v>2.4390243902439024</v>
      </c>
      <c r="F58" s="31">
        <v>9.7560975609756095</v>
      </c>
      <c r="G58" s="31"/>
      <c r="H58" s="31">
        <v>21.951219512195124</v>
      </c>
      <c r="I58" s="31">
        <v>7.3170731707317067</v>
      </c>
      <c r="J58" s="33">
        <v>43.902439024390247</v>
      </c>
    </row>
    <row r="59" spans="2:10" ht="14.25" thickBot="1">
      <c r="B59" s="34" t="s">
        <v>44</v>
      </c>
      <c r="C59" s="35">
        <v>7</v>
      </c>
      <c r="D59" s="36">
        <v>14.285714285714285</v>
      </c>
      <c r="E59" s="37">
        <v>14.285714285714285</v>
      </c>
      <c r="F59" s="37">
        <v>28.571428571428569</v>
      </c>
      <c r="G59" s="37"/>
      <c r="H59" s="37"/>
      <c r="I59" s="37">
        <v>14.285714285714285</v>
      </c>
      <c r="J59" s="39">
        <v>28.571428571428569</v>
      </c>
    </row>
    <row r="60" spans="2:10" ht="14.25" thickBot="1">
      <c r="B60" s="16" t="s">
        <v>45</v>
      </c>
      <c r="C60" s="17">
        <f>IF(SUM(C51:C59,C37:C49)=0,"",SUM(C51:C59,C37:C49))</f>
        <v>825</v>
      </c>
      <c r="D60" s="18">
        <f>IF(SUM(D51:D59,D37:D49)=0,"",(SUMPRODUCT($C37:$C49, D37:D49)+SUMPRODUCT($C51:$C59, D51:D59))/$C60)</f>
        <v>11.151515151515152</v>
      </c>
      <c r="E60" s="19">
        <f t="shared" ref="E60:J60" si="5">IF(SUM(E51:E59,E37:E49)=0,"",(SUMPRODUCT($C37:$C49, E37:E49)+SUMPRODUCT($C51:$C59, E51:E59))/$C60)</f>
        <v>7.7575757575757578</v>
      </c>
      <c r="F60" s="19">
        <f t="shared" si="5"/>
        <v>8.1212121212121211</v>
      </c>
      <c r="G60" s="19">
        <f t="shared" si="5"/>
        <v>2.1818181818181817</v>
      </c>
      <c r="H60" s="19">
        <f t="shared" si="5"/>
        <v>26.181818181818183</v>
      </c>
      <c r="I60" s="19">
        <f t="shared" si="5"/>
        <v>15.515151515151516</v>
      </c>
      <c r="J60" s="21">
        <f t="shared" si="5"/>
        <v>29.09090909090909</v>
      </c>
    </row>
    <row r="61" spans="2:10" ht="14.25" thickBot="1">
      <c r="B61"/>
      <c r="C61" s="7"/>
      <c r="D61"/>
      <c r="E61"/>
      <c r="F61"/>
      <c r="G61"/>
      <c r="H61"/>
      <c r="I61"/>
      <c r="J61"/>
    </row>
    <row r="62" spans="2:10" ht="27.75" thickBot="1">
      <c r="B62" s="10" t="s">
        <v>125</v>
      </c>
      <c r="C62" s="11" t="s">
        <v>19</v>
      </c>
      <c r="D62" s="12" t="s">
        <v>117</v>
      </c>
      <c r="E62" s="13" t="s">
        <v>118</v>
      </c>
      <c r="F62" s="13" t="s">
        <v>119</v>
      </c>
      <c r="G62" s="13" t="s">
        <v>120</v>
      </c>
      <c r="H62" s="13" t="s">
        <v>121</v>
      </c>
      <c r="I62" s="13" t="s">
        <v>122</v>
      </c>
      <c r="J62" s="15" t="s">
        <v>123</v>
      </c>
    </row>
    <row r="63" spans="2:10" ht="14.25" thickBot="1">
      <c r="B63" s="16" t="s">
        <v>21</v>
      </c>
      <c r="C63" s="17">
        <f>IF(SUM(C64:C76)=0,"",SUM(C64:C76))</f>
        <v>314</v>
      </c>
      <c r="D63" s="18">
        <f>IF(SUM(D64:D76)=0,"",SUMPRODUCT($C64:$C76, D64:D76)/$C63)</f>
        <v>13.694267515923567</v>
      </c>
      <c r="E63" s="19">
        <f t="shared" ref="E63:J63" si="6">IF(SUM(E64:E76)=0,"",SUMPRODUCT($C64:$C76, E64:E76)/$C63)</f>
        <v>2.5477707006369426</v>
      </c>
      <c r="F63" s="19">
        <f t="shared" si="6"/>
        <v>5.7324840764331206</v>
      </c>
      <c r="G63" s="19">
        <f t="shared" si="6"/>
        <v>2.5477707006369426</v>
      </c>
      <c r="H63" s="19">
        <f t="shared" si="6"/>
        <v>21.337579617834393</v>
      </c>
      <c r="I63" s="19">
        <f t="shared" si="6"/>
        <v>23.248407643312103</v>
      </c>
      <c r="J63" s="21">
        <f t="shared" si="6"/>
        <v>30.891719745222929</v>
      </c>
    </row>
    <row r="64" spans="2:10">
      <c r="B64" s="22" t="s">
        <v>22</v>
      </c>
      <c r="C64" s="23">
        <v>20</v>
      </c>
      <c r="D64" s="24">
        <v>10</v>
      </c>
      <c r="E64" s="25">
        <v>5</v>
      </c>
      <c r="F64" s="25">
        <v>5</v>
      </c>
      <c r="G64" s="25">
        <v>5</v>
      </c>
      <c r="H64" s="25">
        <v>10</v>
      </c>
      <c r="I64" s="25">
        <v>20</v>
      </c>
      <c r="J64" s="27">
        <v>45</v>
      </c>
    </row>
    <row r="65" spans="2:10">
      <c r="B65" s="28" t="s">
        <v>23</v>
      </c>
      <c r="C65" s="29">
        <v>14</v>
      </c>
      <c r="D65" s="30">
        <v>7.1428571428571423</v>
      </c>
      <c r="E65" s="31"/>
      <c r="F65" s="31"/>
      <c r="G65" s="31"/>
      <c r="H65" s="31">
        <v>21.428571428571427</v>
      </c>
      <c r="I65" s="31">
        <v>21.428571428571427</v>
      </c>
      <c r="J65" s="33">
        <v>50</v>
      </c>
    </row>
    <row r="66" spans="2:10">
      <c r="B66" s="28" t="s">
        <v>24</v>
      </c>
      <c r="C66" s="29">
        <v>5</v>
      </c>
      <c r="D66" s="30">
        <v>20</v>
      </c>
      <c r="E66" s="31"/>
      <c r="F66" s="31"/>
      <c r="G66" s="31"/>
      <c r="H66" s="31">
        <v>40</v>
      </c>
      <c r="I66" s="31"/>
      <c r="J66" s="33">
        <v>40</v>
      </c>
    </row>
    <row r="67" spans="2:10">
      <c r="B67" s="28" t="s">
        <v>25</v>
      </c>
      <c r="C67" s="29">
        <v>46</v>
      </c>
      <c r="D67" s="30">
        <v>26.086956521739129</v>
      </c>
      <c r="E67" s="31">
        <v>2.1739130434782608</v>
      </c>
      <c r="F67" s="31">
        <v>4.3478260869565215</v>
      </c>
      <c r="G67" s="31">
        <v>2.1739130434782608</v>
      </c>
      <c r="H67" s="31">
        <v>26.086956521739129</v>
      </c>
      <c r="I67" s="31">
        <v>17.391304347826086</v>
      </c>
      <c r="J67" s="33">
        <v>21.739130434782609</v>
      </c>
    </row>
    <row r="68" spans="2:10">
      <c r="B68" s="28" t="s">
        <v>26</v>
      </c>
      <c r="C68" s="29">
        <v>5</v>
      </c>
      <c r="D68" s="30"/>
      <c r="E68" s="31">
        <v>20</v>
      </c>
      <c r="F68" s="31"/>
      <c r="G68" s="31"/>
      <c r="H68" s="31">
        <v>40</v>
      </c>
      <c r="I68" s="31">
        <v>20</v>
      </c>
      <c r="J68" s="33">
        <v>20</v>
      </c>
    </row>
    <row r="69" spans="2:10">
      <c r="B69" s="28" t="s">
        <v>27</v>
      </c>
      <c r="C69" s="29">
        <v>14</v>
      </c>
      <c r="D69" s="30">
        <v>21.428571428571427</v>
      </c>
      <c r="E69" s="31"/>
      <c r="F69" s="31"/>
      <c r="G69" s="31">
        <v>14.285714285714285</v>
      </c>
      <c r="H69" s="31">
        <v>28.571428571428569</v>
      </c>
      <c r="I69" s="31">
        <v>21.428571428571427</v>
      </c>
      <c r="J69" s="33">
        <v>14.285714285714285</v>
      </c>
    </row>
    <row r="70" spans="2:10">
      <c r="B70" s="28" t="s">
        <v>28</v>
      </c>
      <c r="C70" s="29">
        <v>17</v>
      </c>
      <c r="D70" s="30">
        <v>5.8823529411764701</v>
      </c>
      <c r="E70" s="31"/>
      <c r="F70" s="31"/>
      <c r="G70" s="31"/>
      <c r="H70" s="31">
        <v>23.52941176470588</v>
      </c>
      <c r="I70" s="31">
        <v>11.76470588235294</v>
      </c>
      <c r="J70" s="33">
        <v>58.82352941176471</v>
      </c>
    </row>
    <row r="71" spans="2:10">
      <c r="B71" s="28" t="s">
        <v>29</v>
      </c>
      <c r="C71" s="29">
        <v>22</v>
      </c>
      <c r="D71" s="30">
        <v>9.0909090909090917</v>
      </c>
      <c r="E71" s="31">
        <v>4.5454545454545459</v>
      </c>
      <c r="F71" s="31">
        <v>4.5454545454545459</v>
      </c>
      <c r="G71" s="31">
        <v>4.5454545454545459</v>
      </c>
      <c r="H71" s="31">
        <v>13.636363636363635</v>
      </c>
      <c r="I71" s="31">
        <v>36.363636363636367</v>
      </c>
      <c r="J71" s="33">
        <v>27.27272727272727</v>
      </c>
    </row>
    <row r="72" spans="2:10">
      <c r="B72" s="28" t="s">
        <v>30</v>
      </c>
      <c r="C72" s="29">
        <v>47</v>
      </c>
      <c r="D72" s="30">
        <v>12.76595744680851</v>
      </c>
      <c r="E72" s="31"/>
      <c r="F72" s="31">
        <v>8.5106382978723403</v>
      </c>
      <c r="G72" s="31">
        <v>2.1276595744680851</v>
      </c>
      <c r="H72" s="31">
        <v>25.531914893617021</v>
      </c>
      <c r="I72" s="31">
        <v>23.404255319148938</v>
      </c>
      <c r="J72" s="33">
        <v>27.659574468085108</v>
      </c>
    </row>
    <row r="73" spans="2:10">
      <c r="B73" s="28" t="s">
        <v>31</v>
      </c>
      <c r="C73" s="29">
        <v>31</v>
      </c>
      <c r="D73" s="30">
        <v>9.67741935483871</v>
      </c>
      <c r="E73" s="31">
        <v>3.225806451612903</v>
      </c>
      <c r="F73" s="31">
        <v>9.67741935483871</v>
      </c>
      <c r="G73" s="31"/>
      <c r="H73" s="31">
        <v>25.806451612903224</v>
      </c>
      <c r="I73" s="31">
        <v>25.806451612903224</v>
      </c>
      <c r="J73" s="33">
        <v>25.806451612903224</v>
      </c>
    </row>
    <row r="74" spans="2:10">
      <c r="B74" s="28" t="s">
        <v>32</v>
      </c>
      <c r="C74" s="29">
        <v>13</v>
      </c>
      <c r="D74" s="30">
        <v>15.384615384615385</v>
      </c>
      <c r="E74" s="31">
        <v>7.6923076923076925</v>
      </c>
      <c r="F74" s="31">
        <v>7.6923076923076925</v>
      </c>
      <c r="G74" s="31"/>
      <c r="H74" s="31">
        <v>15.384615384615385</v>
      </c>
      <c r="I74" s="31">
        <v>15.384615384615385</v>
      </c>
      <c r="J74" s="33">
        <v>38.461538461538467</v>
      </c>
    </row>
    <row r="75" spans="2:10">
      <c r="B75" s="28" t="s">
        <v>33</v>
      </c>
      <c r="C75" s="29">
        <v>38</v>
      </c>
      <c r="D75" s="30">
        <v>10.526315789473683</v>
      </c>
      <c r="E75" s="31"/>
      <c r="F75" s="31">
        <v>2.6315789473684208</v>
      </c>
      <c r="G75" s="31">
        <v>5.2631578947368416</v>
      </c>
      <c r="H75" s="31">
        <v>18.421052631578945</v>
      </c>
      <c r="I75" s="31">
        <v>34.210526315789473</v>
      </c>
      <c r="J75" s="33">
        <v>28.947368421052634</v>
      </c>
    </row>
    <row r="76" spans="2:10" ht="14.25" thickBot="1">
      <c r="B76" s="34" t="s">
        <v>34</v>
      </c>
      <c r="C76" s="35">
        <v>42</v>
      </c>
      <c r="D76" s="36">
        <v>14.285714285714285</v>
      </c>
      <c r="E76" s="37">
        <v>4.7619047619047619</v>
      </c>
      <c r="F76" s="37">
        <v>11.904761904761903</v>
      </c>
      <c r="G76" s="37"/>
      <c r="H76" s="37">
        <v>14.285714285714285</v>
      </c>
      <c r="I76" s="37">
        <v>23.809523809523807</v>
      </c>
      <c r="J76" s="39">
        <v>30.952380952380953</v>
      </c>
    </row>
    <row r="77" spans="2:10" ht="14.25" thickBot="1">
      <c r="B77" s="16" t="s">
        <v>35</v>
      </c>
      <c r="C77" s="17">
        <f>IF(SUM(C78:C86)=0,"",SUM(C78:C86))</f>
        <v>353</v>
      </c>
      <c r="D77" s="18">
        <f>IF(SUM(D78:D86)=0,"",SUMPRODUCT($C78:$C86, D78:D86)/$C77)</f>
        <v>10.76487252124646</v>
      </c>
      <c r="E77" s="19">
        <f t="shared" ref="E77:J77" si="7">IF(SUM(E78:E86)=0,"",SUMPRODUCT($C78:$C86, E78:E86)/$C77)</f>
        <v>1.6997167138810199</v>
      </c>
      <c r="F77" s="19">
        <f t="shared" si="7"/>
        <v>10.19830028328612</v>
      </c>
      <c r="G77" s="19">
        <f t="shared" si="7"/>
        <v>3.6827195467422098</v>
      </c>
      <c r="H77" s="19">
        <f t="shared" si="7"/>
        <v>29.745042492917847</v>
      </c>
      <c r="I77" s="19">
        <f t="shared" si="7"/>
        <v>7.0821529745042495</v>
      </c>
      <c r="J77" s="21">
        <f t="shared" si="7"/>
        <v>36.827195467422094</v>
      </c>
    </row>
    <row r="78" spans="2:10">
      <c r="B78" s="22" t="s">
        <v>36</v>
      </c>
      <c r="C78" s="23">
        <v>27</v>
      </c>
      <c r="D78" s="24">
        <v>7.4074074074074066</v>
      </c>
      <c r="E78" s="25"/>
      <c r="F78" s="25">
        <v>14.814814814814813</v>
      </c>
      <c r="G78" s="25"/>
      <c r="H78" s="25">
        <v>33.333333333333329</v>
      </c>
      <c r="I78" s="25">
        <v>7.4074074074074066</v>
      </c>
      <c r="J78" s="27">
        <v>37.037037037037038</v>
      </c>
    </row>
    <row r="79" spans="2:10">
      <c r="B79" s="28" t="s">
        <v>37</v>
      </c>
      <c r="C79" s="29">
        <v>57</v>
      </c>
      <c r="D79" s="30">
        <v>15.789473684210526</v>
      </c>
      <c r="E79" s="31"/>
      <c r="F79" s="31">
        <v>10.526315789473683</v>
      </c>
      <c r="G79" s="31"/>
      <c r="H79" s="31">
        <v>29.82456140350877</v>
      </c>
      <c r="I79" s="31">
        <v>12.280701754385964</v>
      </c>
      <c r="J79" s="33">
        <v>31.578947368421051</v>
      </c>
    </row>
    <row r="80" spans="2:10">
      <c r="B80" s="28" t="s">
        <v>38</v>
      </c>
      <c r="C80" s="29">
        <v>44</v>
      </c>
      <c r="D80" s="30">
        <v>2.2727272727272729</v>
      </c>
      <c r="E80" s="31">
        <v>2.2727272727272729</v>
      </c>
      <c r="F80" s="31">
        <v>11.363636363636363</v>
      </c>
      <c r="G80" s="31">
        <v>2.2727272727272729</v>
      </c>
      <c r="H80" s="31">
        <v>29.545454545454547</v>
      </c>
      <c r="I80" s="31">
        <v>2.2727272727272729</v>
      </c>
      <c r="J80" s="33">
        <v>50</v>
      </c>
    </row>
    <row r="81" spans="2:10">
      <c r="B81" s="28" t="s">
        <v>39</v>
      </c>
      <c r="C81" s="29">
        <v>87</v>
      </c>
      <c r="D81" s="30">
        <v>10.344827586206897</v>
      </c>
      <c r="E81" s="31">
        <v>3.4482758620689653</v>
      </c>
      <c r="F81" s="31">
        <v>8.0459770114942533</v>
      </c>
      <c r="G81" s="31">
        <v>8.0459770114942533</v>
      </c>
      <c r="H81" s="31">
        <v>26.436781609195403</v>
      </c>
      <c r="I81" s="31">
        <v>4.5977011494252871</v>
      </c>
      <c r="J81" s="33">
        <v>39.080459770114942</v>
      </c>
    </row>
    <row r="82" spans="2:10">
      <c r="B82" s="28" t="s">
        <v>40</v>
      </c>
      <c r="C82" s="29">
        <v>63</v>
      </c>
      <c r="D82" s="30">
        <v>11.111111111111111</v>
      </c>
      <c r="E82" s="31">
        <v>1.5873015873015872</v>
      </c>
      <c r="F82" s="31">
        <v>7.9365079365079358</v>
      </c>
      <c r="G82" s="31">
        <v>3.1746031746031744</v>
      </c>
      <c r="H82" s="31">
        <v>38.095238095238095</v>
      </c>
      <c r="I82" s="31">
        <v>1.5873015873015872</v>
      </c>
      <c r="J82" s="33">
        <v>36.507936507936506</v>
      </c>
    </row>
    <row r="83" spans="2:10">
      <c r="B83" s="28" t="s">
        <v>41</v>
      </c>
      <c r="C83" s="29">
        <v>31</v>
      </c>
      <c r="D83" s="30">
        <v>6.4516129032258061</v>
      </c>
      <c r="E83" s="31"/>
      <c r="F83" s="31">
        <v>22.58064516129032</v>
      </c>
      <c r="G83" s="31">
        <v>3.225806451612903</v>
      </c>
      <c r="H83" s="31">
        <v>25.806451612903224</v>
      </c>
      <c r="I83" s="31">
        <v>16.129032258064516</v>
      </c>
      <c r="J83" s="33">
        <v>25.806451612903224</v>
      </c>
    </row>
    <row r="84" spans="2:10">
      <c r="B84" s="28" t="s">
        <v>42</v>
      </c>
      <c r="C84" s="29">
        <v>8</v>
      </c>
      <c r="D84" s="30">
        <v>25</v>
      </c>
      <c r="E84" s="31"/>
      <c r="F84" s="31"/>
      <c r="G84" s="31">
        <v>12.5</v>
      </c>
      <c r="H84" s="31">
        <v>25</v>
      </c>
      <c r="I84" s="31">
        <v>12.5</v>
      </c>
      <c r="J84" s="33">
        <v>25</v>
      </c>
    </row>
    <row r="85" spans="2:10">
      <c r="B85" s="28" t="s">
        <v>43</v>
      </c>
      <c r="C85" s="29">
        <v>31</v>
      </c>
      <c r="D85" s="30">
        <v>19.35483870967742</v>
      </c>
      <c r="E85" s="31">
        <v>3.225806451612903</v>
      </c>
      <c r="F85" s="31">
        <v>3.225806451612903</v>
      </c>
      <c r="G85" s="31">
        <v>3.225806451612903</v>
      </c>
      <c r="H85" s="31">
        <v>25.806451612903224</v>
      </c>
      <c r="I85" s="31">
        <v>12.903225806451612</v>
      </c>
      <c r="J85" s="33">
        <v>32.258064516129032</v>
      </c>
    </row>
    <row r="86" spans="2:10" ht="14.25" thickBot="1">
      <c r="B86" s="34" t="s">
        <v>44</v>
      </c>
      <c r="C86" s="35">
        <v>5</v>
      </c>
      <c r="D86" s="36"/>
      <c r="E86" s="37"/>
      <c r="F86" s="37">
        <v>20</v>
      </c>
      <c r="G86" s="37"/>
      <c r="H86" s="37">
        <v>20</v>
      </c>
      <c r="I86" s="37"/>
      <c r="J86" s="39">
        <v>60</v>
      </c>
    </row>
    <row r="87" spans="2:10" ht="14.25" thickBot="1">
      <c r="B87" s="16" t="s">
        <v>45</v>
      </c>
      <c r="C87" s="17">
        <f>IF(SUM(C78:C86,C64:C76)=0,"",SUM(C78:C86,C64:C76))</f>
        <v>667</v>
      </c>
      <c r="D87" s="18">
        <f>IF(SUM(D78:D86,D64:D76)=0,"",(SUMPRODUCT($C64:$C76, D64:D76)+SUMPRODUCT($C78:$C86, D78:D86))/$C87)</f>
        <v>12.143928035982009</v>
      </c>
      <c r="E87" s="19">
        <f t="shared" ref="E87:J87" si="8">IF(SUM(E78:E86,E64:E76)=0,"",(SUMPRODUCT($C64:$C76, E64:E76)+SUMPRODUCT($C78:$C86, E78:E86))/$C87)</f>
        <v>2.098950524737631</v>
      </c>
      <c r="F87" s="19">
        <f t="shared" si="8"/>
        <v>8.0959520239880067</v>
      </c>
      <c r="G87" s="19">
        <f t="shared" si="8"/>
        <v>3.1484257871064467</v>
      </c>
      <c r="H87" s="19">
        <f t="shared" si="8"/>
        <v>25.787106446776612</v>
      </c>
      <c r="I87" s="19">
        <f t="shared" si="8"/>
        <v>14.692653673163418</v>
      </c>
      <c r="J87" s="21">
        <f t="shared" si="8"/>
        <v>34.032983508245877</v>
      </c>
    </row>
  </sheetData>
  <phoneticPr fontId="2"/>
  <conditionalFormatting sqref="D9:J33">
    <cfRule type="expression" dxfId="110" priority="31">
      <formula>AND(D9=LARGE($D9:$J9,3),NOT(D9=0))</formula>
    </cfRule>
    <cfRule type="expression" dxfId="109" priority="32">
      <formula>AND(D9=LARGE($B9:$J9,2),NOT(D9=0))</formula>
    </cfRule>
    <cfRule type="expression" dxfId="108" priority="33">
      <formula>AND(D9=LARGE($B9:$J9,1),NOT(D9=0))</formula>
    </cfRule>
  </conditionalFormatting>
  <conditionalFormatting sqref="D36:J60">
    <cfRule type="expression" dxfId="107" priority="4">
      <formula>AND(D36=LARGE($D36:$J36,3),NOT(D36=0))</formula>
    </cfRule>
    <cfRule type="expression" dxfId="106" priority="5">
      <formula>AND(D36=LARGE($B36:$J36,2),NOT(D36=0))</formula>
    </cfRule>
    <cfRule type="expression" dxfId="105" priority="6">
      <formula>AND(D36=LARGE($B36:$J36,1),NOT(D36=0))</formula>
    </cfRule>
  </conditionalFormatting>
  <conditionalFormatting sqref="D63:J87">
    <cfRule type="expression" dxfId="104" priority="1">
      <formula>AND(D63=LARGE($D63:$J63,3),NOT(D63=0))</formula>
    </cfRule>
    <cfRule type="expression" dxfId="103" priority="2">
      <formula>AND(D63=LARGE($B63:$J63,2),NOT(D63=0))</formula>
    </cfRule>
    <cfRule type="expression" dxfId="102" priority="3">
      <formula>AND(D63=LARGE($B63:$J63,1),NOT(D63=0))</formula>
    </cfRule>
  </conditionalFormatting>
  <pageMargins left="0.7" right="0.7" top="0.75" bottom="0.75" header="0.3" footer="0.3"/>
  <pageSetup paperSize="9" scale="59" fitToWidth="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37</vt:i4>
      </vt:variant>
    </vt:vector>
  </HeadingPairs>
  <TitlesOfParts>
    <vt:vector size="75" baseType="lpstr">
      <vt:lpstr>表紙</vt:lpstr>
      <vt:lpstr>調査要領</vt:lpstr>
      <vt:lpstr>問1(1)①</vt:lpstr>
      <vt:lpstr>問1(1)②</vt:lpstr>
      <vt:lpstr>問1(2)</vt:lpstr>
      <vt:lpstr>問1(3)</vt:lpstr>
      <vt:lpstr>問2(1)</vt:lpstr>
      <vt:lpstr>問2(2)</vt:lpstr>
      <vt:lpstr>問3(1)</vt:lpstr>
      <vt:lpstr>問3(2)</vt:lpstr>
      <vt:lpstr>問3(3)</vt:lpstr>
      <vt:lpstr>問3(4)</vt:lpstr>
      <vt:lpstr>問4(1)</vt:lpstr>
      <vt:lpstr>問4(2)</vt:lpstr>
      <vt:lpstr>問4(3)</vt:lpstr>
      <vt:lpstr>問4(4)</vt:lpstr>
      <vt:lpstr>問4(5)</vt:lpstr>
      <vt:lpstr>問4(6)</vt:lpstr>
      <vt:lpstr>問5(1)</vt:lpstr>
      <vt:lpstr>問5(2)</vt:lpstr>
      <vt:lpstr>問5(3)</vt:lpstr>
      <vt:lpstr>問5(4)</vt:lpstr>
      <vt:lpstr>問5(5)</vt:lpstr>
      <vt:lpstr>問5(6)</vt:lpstr>
      <vt:lpstr>問5(7)</vt:lpstr>
      <vt:lpstr>問5(8)</vt:lpstr>
      <vt:lpstr>問5(9)</vt:lpstr>
      <vt:lpstr>問6(1)</vt:lpstr>
      <vt:lpstr>問6(2)</vt:lpstr>
      <vt:lpstr>問6(3)</vt:lpstr>
      <vt:lpstr>問6(4)</vt:lpstr>
      <vt:lpstr>問7(1)</vt:lpstr>
      <vt:lpstr>問7(2)</vt:lpstr>
      <vt:lpstr>問7(3)</vt:lpstr>
      <vt:lpstr>問8(1)</vt:lpstr>
      <vt:lpstr>問8(2)</vt:lpstr>
      <vt:lpstr>Ⅲ参考　調査票</vt:lpstr>
      <vt:lpstr>業種分類表</vt:lpstr>
      <vt:lpstr>'Ⅲ参考　調査票'!Print_Area</vt:lpstr>
      <vt:lpstr>業種分類表!Print_Area</vt:lpstr>
      <vt:lpstr>表紙!Print_Area</vt:lpstr>
      <vt:lpstr>'問1(1)①'!Print_Area</vt:lpstr>
      <vt:lpstr>'問1(1)②'!Print_Area</vt:lpstr>
      <vt:lpstr>'問1(2)'!Print_Area</vt:lpstr>
      <vt:lpstr>'問1(3)'!Print_Area</vt:lpstr>
      <vt:lpstr>'問2(1)'!Print_Area</vt:lpstr>
      <vt:lpstr>'問2(2)'!Print_Area</vt:lpstr>
      <vt:lpstr>'問3(1)'!Print_Area</vt:lpstr>
      <vt:lpstr>'問3(2)'!Print_Area</vt:lpstr>
      <vt:lpstr>'問3(3)'!Print_Area</vt:lpstr>
      <vt:lpstr>'問3(4)'!Print_Area</vt:lpstr>
      <vt:lpstr>'問4(1)'!Print_Area</vt:lpstr>
      <vt:lpstr>'問4(2)'!Print_Area</vt:lpstr>
      <vt:lpstr>'問4(3)'!Print_Area</vt:lpstr>
      <vt:lpstr>'問4(4)'!Print_Area</vt:lpstr>
      <vt:lpstr>'問4(5)'!Print_Area</vt:lpstr>
      <vt:lpstr>'問4(6)'!Print_Area</vt:lpstr>
      <vt:lpstr>'問5(1)'!Print_Area</vt:lpstr>
      <vt:lpstr>'問5(2)'!Print_Area</vt:lpstr>
      <vt:lpstr>'問5(3)'!Print_Area</vt:lpstr>
      <vt:lpstr>'問5(4)'!Print_Area</vt:lpstr>
      <vt:lpstr>'問5(5)'!Print_Area</vt:lpstr>
      <vt:lpstr>'問5(6)'!Print_Area</vt:lpstr>
      <vt:lpstr>'問5(7)'!Print_Area</vt:lpstr>
      <vt:lpstr>'問5(8)'!Print_Area</vt:lpstr>
      <vt:lpstr>'問5(9)'!Print_Area</vt:lpstr>
      <vt:lpstr>'問6(1)'!Print_Area</vt:lpstr>
      <vt:lpstr>'問6(2)'!Print_Area</vt:lpstr>
      <vt:lpstr>'問6(3)'!Print_Area</vt:lpstr>
      <vt:lpstr>'問6(4)'!Print_Area</vt:lpstr>
      <vt:lpstr>'問7(1)'!Print_Area</vt:lpstr>
      <vt:lpstr>'問7(2)'!Print_Area</vt:lpstr>
      <vt:lpstr>'問7(3)'!Print_Area</vt:lpstr>
      <vt:lpstr>'問8(1)'!Print_Area</vt:lpstr>
      <vt:lpstr>'問8(2)'!Print_Area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2024-07-30T05:54:29Z</dcterms:created>
  <dcterms:modified xsi:type="dcterms:W3CDTF">2024-07-30T05:55:10Z</dcterms:modified>
</cp:coreProperties>
</file>