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codeName="ThisWorkbook"/>
  <xr:revisionPtr revIDLastSave="0" documentId="13_ncr:1_{9F4EA19A-9270-42AC-8806-439576D74F1F}" xr6:coauthVersionLast="47" xr6:coauthVersionMax="47" xr10:uidLastSave="{00000000-0000-0000-0000-000000000000}"/>
  <bookViews>
    <workbookView xWindow="2970" yWindow="1560" windowWidth="20550" windowHeight="13185" xr2:uid="{00000000-000D-0000-FFFF-FFFF00000000}"/>
  </bookViews>
  <sheets>
    <sheet name="表紙" sheetId="35" r:id="rId1"/>
    <sheet name="調査要領" sheetId="36" r:id="rId2"/>
    <sheet name="問1(1)" sheetId="1" r:id="rId3"/>
    <sheet name="問1(2)①②" sheetId="2" r:id="rId4"/>
    <sheet name="問1(2)①②その他" sheetId="38" r:id="rId5"/>
    <sheet name="問1(3)" sheetId="3" r:id="rId6"/>
    <sheet name="問1(3)その他" sheetId="39" r:id="rId7"/>
    <sheet name="問1(4)①②" sheetId="4" r:id="rId8"/>
    <sheet name="問1(4)①②その他" sheetId="40" r:id="rId9"/>
    <sheet name="問1(5)" sheetId="5" r:id="rId10"/>
    <sheet name="問2(1)①②" sheetId="6" r:id="rId11"/>
    <sheet name="問2(1)①②その他" sheetId="41" r:id="rId12"/>
    <sheet name="問2(2)" sheetId="7" r:id="rId13"/>
    <sheet name="問3(1)" sheetId="8" r:id="rId14"/>
    <sheet name="問3(2)" sheetId="9" r:id="rId15"/>
    <sheet name="問3(2)その他" sheetId="42" r:id="rId16"/>
    <sheet name="問3(3)" sheetId="10" r:id="rId17"/>
    <sheet name="問3(3)その他" sheetId="43" r:id="rId18"/>
    <sheet name="問4(1)" sheetId="11" r:id="rId19"/>
    <sheet name="問4(1)その他" sheetId="44" r:id="rId20"/>
    <sheet name="問4(2)" sheetId="12" r:id="rId21"/>
    <sheet name="問4(2)その他" sheetId="45" r:id="rId22"/>
    <sheet name="問4(3)" sheetId="13" r:id="rId23"/>
    <sheet name="問4(3)その他" sheetId="46" r:id="rId24"/>
    <sheet name="問4(4)" sheetId="14" r:id="rId25"/>
    <sheet name="問4(4)その他" sheetId="47" r:id="rId26"/>
    <sheet name="問4(5)" sheetId="15" r:id="rId27"/>
    <sheet name="問4(6)" sheetId="16" r:id="rId28"/>
    <sheet name="問5(1)" sheetId="17" r:id="rId29"/>
    <sheet name="問5(1)その他" sheetId="48" r:id="rId30"/>
    <sheet name="問5(2)" sheetId="18" r:id="rId31"/>
    <sheet name="問5(2)その他" sheetId="49" r:id="rId32"/>
    <sheet name="問5(3)" sheetId="19" r:id="rId33"/>
    <sheet name="問5(4)" sheetId="20" r:id="rId34"/>
    <sheet name="問5(5)①②③" sheetId="21" r:id="rId35"/>
    <sheet name="問5(5)①②③その他" sheetId="50" r:id="rId36"/>
    <sheet name="問5(6)" sheetId="22" r:id="rId37"/>
    <sheet name="問5(7)" sheetId="23" r:id="rId38"/>
    <sheet name="問5(7)その他" sheetId="51" r:id="rId39"/>
    <sheet name="問6(1)" sheetId="24" r:id="rId40"/>
    <sheet name="問6(1)その他" sheetId="52" r:id="rId41"/>
    <sheet name="問6(2)" sheetId="25" r:id="rId42"/>
    <sheet name="問6(2)その他" sheetId="53" r:id="rId43"/>
    <sheet name="問6(3)1" sheetId="26" r:id="rId44"/>
    <sheet name="問6(3)2" sheetId="27" r:id="rId45"/>
    <sheet name="問7(1)" sheetId="28" r:id="rId46"/>
    <sheet name="問7(1)AIの具体的な用途" sheetId="54" r:id="rId47"/>
    <sheet name="問7(2)" sheetId="29" r:id="rId48"/>
    <sheet name="問7(3)" sheetId="30" r:id="rId49"/>
  </sheets>
  <externalReferences>
    <externalReference r:id="rId50"/>
  </externalReferences>
  <definedNames>
    <definedName name="_xlnm.Print_Area" localSheetId="1">調査要領!$B$2:$G$45</definedName>
    <definedName name="_xlnm.Print_Area" localSheetId="2">'問1(1)'!$B$1:$H$34</definedName>
    <definedName name="_xlnm.Print_Area" localSheetId="3">'問1(2)①②'!$B$1:$AG$62</definedName>
    <definedName name="_xlnm.Print_Area" localSheetId="5">'問1(3)'!$B$1:$N$33</definedName>
    <definedName name="_xlnm.Print_Area" localSheetId="7">'問1(4)①②'!$B$1:$S$62</definedName>
    <definedName name="_xlnm.Print_Area" localSheetId="9">'問1(5)'!$B$1:$I$33</definedName>
    <definedName name="_xlnm.Print_Area" localSheetId="10">'問2(1)①②'!$B$1:$L$63</definedName>
    <definedName name="_xlnm.Print_Area" localSheetId="12">'問2(2)'!$B$1:$H$32</definedName>
    <definedName name="_xlnm.Print_Area" localSheetId="13">'問3(1)'!$B$1:$J$87</definedName>
    <definedName name="_xlnm.Print_Area" localSheetId="14">'問3(2)'!$B$1:$L$33</definedName>
    <definedName name="_xlnm.Print_Area" localSheetId="16">'問3(3)'!$B$1:$S$33</definedName>
    <definedName name="_xlnm.Print_Area" localSheetId="18">'問4(1)'!$B$1:$O$33</definedName>
    <definedName name="_xlnm.Print_Area" localSheetId="20">'問4(2)'!$B$1:$R$33</definedName>
    <definedName name="_xlnm.Print_Area" localSheetId="22">'問4(3)'!$B$1:$L$33</definedName>
    <definedName name="_xlnm.Print_Area" localSheetId="24">'問4(4)'!$B$1:$Q$33</definedName>
    <definedName name="_xlnm.Print_Area" localSheetId="26">'問4(5)'!$B$1:$H$33</definedName>
    <definedName name="_xlnm.Print_Area" localSheetId="27">'問4(6)'!$B$1:$H$33</definedName>
    <definedName name="_xlnm.Print_Area" localSheetId="28">'問5(1)'!$B$1:$K$34</definedName>
    <definedName name="_xlnm.Print_Area" localSheetId="30">'問5(2)'!$B$1:$K$33</definedName>
    <definedName name="_xlnm.Print_Area" localSheetId="32">'問5(3)'!$B$1:$L$62</definedName>
    <definedName name="_xlnm.Print_Area" localSheetId="33">'問5(4)'!$B$1:$I$62</definedName>
    <definedName name="_xlnm.Print_Area" localSheetId="34">'問5(5)①②③'!$B$1:$O$64</definedName>
    <definedName name="_xlnm.Print_Area" localSheetId="36">'問5(6)'!$B$1:$F$34</definedName>
    <definedName name="_xlnm.Print_Area" localSheetId="37">'問5(7)'!$B$1:$K$33</definedName>
    <definedName name="_xlnm.Print_Area" localSheetId="39">'問6(1)'!$B$1:$M$33</definedName>
    <definedName name="_xlnm.Print_Area" localSheetId="41">'問6(2)'!$B$1:$N$33</definedName>
    <definedName name="_xlnm.Print_Area" localSheetId="43">'問6(3)1'!$B$1:$N$63</definedName>
    <definedName name="_xlnm.Print_Area" localSheetId="44">'問6(3)2'!$B$1:$N$63</definedName>
    <definedName name="_xlnm.Print_Area" localSheetId="45">'問7(1)'!$B$1:$H$33</definedName>
    <definedName name="_xlnm.Print_Area" localSheetId="47">'問7(2)'!$B$1:$N$121</definedName>
    <definedName name="_xlnm.Print_Area" localSheetId="48">'問7(3)'!$B$1:$H$116</definedName>
    <definedName name="順位" localSheetId="4">[1]問７⑦⑧⑨!#REF!,[1]問７⑦⑧⑨!#REF!,[1]問７⑦⑧⑨!#REF!,[1]問７⑦⑧⑨!#REF!</definedName>
    <definedName name="順位" localSheetId="6">[1]問７⑦⑧⑨!#REF!,[1]問７⑦⑧⑨!#REF!,[1]問７⑦⑧⑨!#REF!,[1]問７⑦⑧⑨!#REF!</definedName>
    <definedName name="順位" localSheetId="8">[1]問７⑦⑧⑨!#REF!,[1]問７⑦⑧⑨!#REF!,[1]問７⑦⑧⑨!#REF!,[1]問７⑦⑧⑨!#REF!</definedName>
    <definedName name="順位" localSheetId="11">[1]問７⑦⑧⑨!#REF!,[1]問７⑦⑧⑨!#REF!,[1]問７⑦⑧⑨!#REF!,[1]問７⑦⑧⑨!#REF!</definedName>
    <definedName name="順位" localSheetId="15">[1]問７⑦⑧⑨!#REF!,[1]問７⑦⑧⑨!#REF!,[1]問７⑦⑧⑨!#REF!,[1]問７⑦⑧⑨!#REF!</definedName>
    <definedName name="順位" localSheetId="17">[1]問７⑦⑧⑨!#REF!,[1]問７⑦⑧⑨!#REF!,[1]問７⑦⑧⑨!#REF!,[1]問７⑦⑧⑨!#REF!</definedName>
    <definedName name="順位" localSheetId="19">[1]問７⑦⑧⑨!#REF!,[1]問７⑦⑧⑨!#REF!,[1]問７⑦⑧⑨!#REF!,[1]問７⑦⑧⑨!#REF!</definedName>
    <definedName name="順位" localSheetId="21">[1]問７⑦⑧⑨!#REF!,[1]問７⑦⑧⑨!#REF!,[1]問７⑦⑧⑨!#REF!,[1]問７⑦⑧⑨!#REF!</definedName>
    <definedName name="順位" localSheetId="23">[1]問７⑦⑧⑨!#REF!,[1]問７⑦⑧⑨!#REF!,[1]問７⑦⑧⑨!#REF!,[1]問７⑦⑧⑨!#REF!</definedName>
    <definedName name="順位" localSheetId="25">[1]問７⑦⑧⑨!#REF!,[1]問７⑦⑧⑨!#REF!,[1]問７⑦⑧⑨!#REF!,[1]問７⑦⑧⑨!#REF!</definedName>
    <definedName name="順位" localSheetId="29">[1]問７⑦⑧⑨!#REF!,[1]問７⑦⑧⑨!#REF!,[1]問７⑦⑧⑨!#REF!,[1]問７⑦⑧⑨!#REF!</definedName>
    <definedName name="順位" localSheetId="31">[1]問７⑦⑧⑨!#REF!,[1]問７⑦⑧⑨!#REF!,[1]問７⑦⑧⑨!#REF!,[1]問７⑦⑧⑨!#REF!</definedName>
    <definedName name="順位" localSheetId="35">[1]問７⑦⑧⑨!#REF!,[1]問７⑦⑧⑨!#REF!,[1]問７⑦⑧⑨!#REF!,[1]問７⑦⑧⑨!#REF!</definedName>
    <definedName name="順位" localSheetId="38">[1]問７⑦⑧⑨!#REF!,[1]問７⑦⑧⑨!#REF!,[1]問７⑦⑧⑨!#REF!,[1]問７⑦⑧⑨!#REF!</definedName>
    <definedName name="順位" localSheetId="40">[1]問７⑦⑧⑨!#REF!,[1]問７⑦⑧⑨!#REF!,[1]問７⑦⑧⑨!#REF!,[1]問７⑦⑧⑨!#REF!</definedName>
    <definedName name="順位" localSheetId="42">[1]問７⑦⑧⑨!#REF!,[1]問７⑦⑧⑨!#REF!,[1]問７⑦⑧⑨!#REF!,[1]問７⑦⑧⑨!#REF!</definedName>
    <definedName name="順位" localSheetId="46">[1]問７⑦⑧⑨!#REF!,[1]問７⑦⑧⑨!#REF!,[1]問７⑦⑧⑨!#REF!,[1]問７⑦⑧⑨!#REF!</definedName>
    <definedName name="順位">[1]問７⑦⑧⑨!#REF!,[1]問７⑦⑧⑨!#REF!,[1]問７⑦⑧⑨!#REF!,[1]問７⑦⑧⑨!#REF!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0" i="29" l="1"/>
  <c r="D120" i="29"/>
  <c r="C120" i="29"/>
  <c r="G120" i="29" s="1"/>
  <c r="C110" i="29"/>
  <c r="F110" i="29" s="1"/>
  <c r="F96" i="29"/>
  <c r="D96" i="29"/>
  <c r="C96" i="29"/>
  <c r="G96" i="29" s="1"/>
  <c r="J91" i="29"/>
  <c r="M91" i="29" s="1"/>
  <c r="F91" i="29"/>
  <c r="D91" i="29"/>
  <c r="C91" i="29"/>
  <c r="G91" i="29" s="1"/>
  <c r="J81" i="29"/>
  <c r="M81" i="29" s="1"/>
  <c r="F81" i="29"/>
  <c r="D81" i="29"/>
  <c r="C81" i="29"/>
  <c r="G81" i="29" s="1"/>
  <c r="J67" i="29"/>
  <c r="M67" i="29" s="1"/>
  <c r="F67" i="29"/>
  <c r="D67" i="29"/>
  <c r="C67" i="29"/>
  <c r="G67" i="29" s="1"/>
  <c r="J62" i="29"/>
  <c r="M62" i="29" s="1"/>
  <c r="F62" i="29"/>
  <c r="D62" i="29"/>
  <c r="C62" i="29"/>
  <c r="G62" i="29" s="1"/>
  <c r="J52" i="29"/>
  <c r="M52" i="29" s="1"/>
  <c r="F52" i="29"/>
  <c r="D52" i="29"/>
  <c r="C52" i="29"/>
  <c r="G52" i="29" s="1"/>
  <c r="J38" i="29"/>
  <c r="M38" i="29" s="1"/>
  <c r="F38" i="29"/>
  <c r="D38" i="29"/>
  <c r="C38" i="29"/>
  <c r="G38" i="29" s="1"/>
  <c r="J33" i="29"/>
  <c r="M33" i="29" s="1"/>
  <c r="F33" i="29"/>
  <c r="D33" i="29"/>
  <c r="C33" i="29"/>
  <c r="G33" i="29" s="1"/>
  <c r="J23" i="29"/>
  <c r="M23" i="29" s="1"/>
  <c r="F23" i="29"/>
  <c r="D23" i="29"/>
  <c r="C23" i="29"/>
  <c r="G23" i="29" s="1"/>
  <c r="J9" i="29"/>
  <c r="M9" i="29" s="1"/>
  <c r="F9" i="29"/>
  <c r="D9" i="29"/>
  <c r="C9" i="29"/>
  <c r="G9" i="29" s="1"/>
  <c r="C32" i="28"/>
  <c r="F32" i="28" s="1"/>
  <c r="F22" i="28"/>
  <c r="D22" i="28"/>
  <c r="C22" i="28"/>
  <c r="G22" i="28" s="1"/>
  <c r="C8" i="28"/>
  <c r="F8" i="28" s="1"/>
  <c r="M62" i="27"/>
  <c r="K62" i="27"/>
  <c r="J62" i="27"/>
  <c r="N62" i="27" s="1"/>
  <c r="C62" i="27"/>
  <c r="F62" i="27" s="1"/>
  <c r="M52" i="27"/>
  <c r="K52" i="27"/>
  <c r="J52" i="27"/>
  <c r="N52" i="27" s="1"/>
  <c r="C52" i="27"/>
  <c r="F52" i="27" s="1"/>
  <c r="M38" i="27"/>
  <c r="K38" i="27"/>
  <c r="J38" i="27"/>
  <c r="N38" i="27" s="1"/>
  <c r="C38" i="27"/>
  <c r="F38" i="27" s="1"/>
  <c r="M33" i="27"/>
  <c r="K33" i="27"/>
  <c r="J33" i="27"/>
  <c r="N33" i="27" s="1"/>
  <c r="C33" i="27"/>
  <c r="F33" i="27" s="1"/>
  <c r="M23" i="27"/>
  <c r="K23" i="27"/>
  <c r="J23" i="27"/>
  <c r="N23" i="27" s="1"/>
  <c r="C23" i="27"/>
  <c r="M9" i="27"/>
  <c r="K9" i="27"/>
  <c r="J9" i="27"/>
  <c r="N9" i="27" s="1"/>
  <c r="C9" i="27"/>
  <c r="M62" i="26"/>
  <c r="K62" i="26"/>
  <c r="J62" i="26"/>
  <c r="N62" i="26" s="1"/>
  <c r="C62" i="26"/>
  <c r="M52" i="26"/>
  <c r="K52" i="26"/>
  <c r="J52" i="26"/>
  <c r="N52" i="26" s="1"/>
  <c r="C52" i="26"/>
  <c r="M38" i="26"/>
  <c r="K38" i="26"/>
  <c r="J38" i="26"/>
  <c r="N38" i="26" s="1"/>
  <c r="C38" i="26"/>
  <c r="J33" i="26"/>
  <c r="N33" i="26" s="1"/>
  <c r="F33" i="26"/>
  <c r="D33" i="26"/>
  <c r="C33" i="26"/>
  <c r="G33" i="26" s="1"/>
  <c r="J23" i="26"/>
  <c r="M23" i="26" s="1"/>
  <c r="F23" i="26"/>
  <c r="D23" i="26"/>
  <c r="C23" i="26"/>
  <c r="G23" i="26" s="1"/>
  <c r="J9" i="26"/>
  <c r="M9" i="26" s="1"/>
  <c r="F9" i="26"/>
  <c r="D9" i="26"/>
  <c r="C9" i="26"/>
  <c r="G9" i="26" s="1"/>
  <c r="C32" i="25"/>
  <c r="C22" i="25"/>
  <c r="C8" i="25"/>
  <c r="C32" i="24"/>
  <c r="C22" i="24"/>
  <c r="C8" i="24"/>
  <c r="C32" i="23"/>
  <c r="C22" i="23"/>
  <c r="C8" i="23"/>
  <c r="D32" i="22"/>
  <c r="C32" i="22"/>
  <c r="E32" i="22" s="1"/>
  <c r="C22" i="22"/>
  <c r="D22" i="22" s="1"/>
  <c r="D8" i="22"/>
  <c r="C8" i="22"/>
  <c r="E8" i="22" s="1"/>
  <c r="C93" i="21"/>
  <c r="C83" i="21"/>
  <c r="C69" i="21"/>
  <c r="C63" i="21"/>
  <c r="C53" i="21"/>
  <c r="C39" i="21"/>
  <c r="C33" i="21"/>
  <c r="C23" i="21"/>
  <c r="C9" i="21"/>
  <c r="H59" i="20"/>
  <c r="F59" i="20"/>
  <c r="D59" i="20"/>
  <c r="C59" i="20"/>
  <c r="I59" i="20" s="1"/>
  <c r="C49" i="20"/>
  <c r="H49" i="20" s="1"/>
  <c r="H35" i="20"/>
  <c r="F35" i="20"/>
  <c r="D35" i="20"/>
  <c r="C35" i="20"/>
  <c r="I35" i="20" s="1"/>
  <c r="C32" i="20"/>
  <c r="H32" i="20" s="1"/>
  <c r="H22" i="20"/>
  <c r="F22" i="20"/>
  <c r="D22" i="20"/>
  <c r="C22" i="20"/>
  <c r="I22" i="20" s="1"/>
  <c r="C8" i="20"/>
  <c r="H8" i="20" s="1"/>
  <c r="C59" i="19"/>
  <c r="L59" i="19" s="1"/>
  <c r="C49" i="19"/>
  <c r="L49" i="19" s="1"/>
  <c r="C35" i="19"/>
  <c r="C32" i="19"/>
  <c r="I22" i="19"/>
  <c r="E22" i="19"/>
  <c r="C22" i="19"/>
  <c r="C8" i="19"/>
  <c r="C32" i="18"/>
  <c r="C22" i="18"/>
  <c r="C8" i="18"/>
  <c r="C32" i="17"/>
  <c r="C22" i="17"/>
  <c r="C8" i="17"/>
  <c r="C32" i="16"/>
  <c r="C22" i="16"/>
  <c r="C8" i="16"/>
  <c r="E32" i="15"/>
  <c r="C32" i="15"/>
  <c r="C22" i="15"/>
  <c r="E8" i="15"/>
  <c r="C8" i="15"/>
  <c r="C32" i="14"/>
  <c r="C22" i="14"/>
  <c r="C8" i="14"/>
  <c r="C32" i="13"/>
  <c r="C22" i="13"/>
  <c r="C8" i="13"/>
  <c r="C32" i="12"/>
  <c r="C22" i="12"/>
  <c r="C8" i="12"/>
  <c r="C32" i="11"/>
  <c r="C22" i="11"/>
  <c r="C8" i="11"/>
  <c r="C32" i="10"/>
  <c r="C22" i="10"/>
  <c r="C8" i="10"/>
  <c r="C32" i="9"/>
  <c r="C22" i="9"/>
  <c r="C8" i="9"/>
  <c r="I86" i="8"/>
  <c r="E86" i="8"/>
  <c r="C86" i="8"/>
  <c r="I76" i="8"/>
  <c r="G76" i="8"/>
  <c r="E76" i="8"/>
  <c r="C76" i="8"/>
  <c r="I62" i="8"/>
  <c r="E62" i="8"/>
  <c r="C62" i="8"/>
  <c r="I59" i="8"/>
  <c r="E59" i="8"/>
  <c r="C59" i="8"/>
  <c r="I49" i="8"/>
  <c r="E49" i="8"/>
  <c r="C49" i="8"/>
  <c r="I35" i="8"/>
  <c r="E35" i="8"/>
  <c r="C35" i="8"/>
  <c r="I32" i="8"/>
  <c r="E32" i="8"/>
  <c r="C32" i="8"/>
  <c r="I22" i="8"/>
  <c r="E22" i="8"/>
  <c r="C22" i="8"/>
  <c r="I8" i="8"/>
  <c r="E8" i="8"/>
  <c r="C8" i="8"/>
  <c r="E32" i="7"/>
  <c r="C32" i="7"/>
  <c r="E22" i="7"/>
  <c r="C22" i="7"/>
  <c r="E8" i="7"/>
  <c r="C8" i="7"/>
  <c r="C61" i="6"/>
  <c r="C51" i="6"/>
  <c r="C37" i="6"/>
  <c r="C32" i="6"/>
  <c r="C22" i="6"/>
  <c r="C8" i="6"/>
  <c r="E32" i="5"/>
  <c r="C32" i="5"/>
  <c r="E22" i="5"/>
  <c r="C22" i="5"/>
  <c r="E8" i="5"/>
  <c r="C8" i="5"/>
  <c r="C61" i="4"/>
  <c r="C51" i="4"/>
  <c r="C37" i="4"/>
  <c r="C32" i="4"/>
  <c r="C22" i="4"/>
  <c r="C8" i="4"/>
  <c r="C32" i="3"/>
  <c r="C22" i="3"/>
  <c r="C8" i="3"/>
  <c r="C61" i="2"/>
  <c r="C51" i="2"/>
  <c r="C37" i="2"/>
  <c r="C32" i="2"/>
  <c r="C22" i="2"/>
  <c r="C8" i="2"/>
  <c r="H32" i="1"/>
  <c r="F32" i="1"/>
  <c r="D32" i="1"/>
  <c r="C32" i="1"/>
  <c r="G32" i="1" s="1"/>
  <c r="H22" i="1"/>
  <c r="F22" i="1"/>
  <c r="D22" i="1"/>
  <c r="C22" i="1"/>
  <c r="G22" i="1" s="1"/>
  <c r="H8" i="1"/>
  <c r="F8" i="1"/>
  <c r="D8" i="1"/>
  <c r="C8" i="1"/>
  <c r="G8" i="1" s="1"/>
  <c r="H22" i="15" l="1"/>
  <c r="F22" i="15"/>
  <c r="D22" i="15"/>
  <c r="G22" i="15"/>
  <c r="F8" i="16"/>
  <c r="D8" i="16"/>
  <c r="F22" i="16"/>
  <c r="D22" i="16"/>
  <c r="F32" i="16"/>
  <c r="D32" i="16"/>
  <c r="L8" i="19"/>
  <c r="J8" i="19"/>
  <c r="H8" i="19"/>
  <c r="F8" i="19"/>
  <c r="D8" i="19"/>
  <c r="G8" i="19"/>
  <c r="K8" i="19"/>
  <c r="L32" i="19"/>
  <c r="J32" i="19"/>
  <c r="H32" i="19"/>
  <c r="F32" i="19"/>
  <c r="D32" i="19"/>
  <c r="G32" i="19"/>
  <c r="K32" i="19"/>
  <c r="F8" i="5"/>
  <c r="D8" i="5"/>
  <c r="F22" i="5"/>
  <c r="D22" i="5"/>
  <c r="F32" i="5"/>
  <c r="D32" i="5"/>
  <c r="F8" i="7"/>
  <c r="D8" i="7"/>
  <c r="F22" i="7"/>
  <c r="D22" i="7"/>
  <c r="F32" i="7"/>
  <c r="D32" i="7"/>
  <c r="J8" i="8"/>
  <c r="H8" i="8"/>
  <c r="F8" i="8"/>
  <c r="D8" i="8"/>
  <c r="G8" i="8"/>
  <c r="J22" i="8"/>
  <c r="H22" i="8"/>
  <c r="F22" i="8"/>
  <c r="D22" i="8"/>
  <c r="G22" i="8"/>
  <c r="J32" i="8"/>
  <c r="H32" i="8"/>
  <c r="F32" i="8"/>
  <c r="D32" i="8"/>
  <c r="G32" i="8"/>
  <c r="J35" i="8"/>
  <c r="H35" i="8"/>
  <c r="F35" i="8"/>
  <c r="D35" i="8"/>
  <c r="G35" i="8"/>
  <c r="J49" i="8"/>
  <c r="H49" i="8"/>
  <c r="F49" i="8"/>
  <c r="D49" i="8"/>
  <c r="G49" i="8"/>
  <c r="J59" i="8"/>
  <c r="H59" i="8"/>
  <c r="F59" i="8"/>
  <c r="D59" i="8"/>
  <c r="G59" i="8"/>
  <c r="J62" i="8"/>
  <c r="H62" i="8"/>
  <c r="F62" i="8"/>
  <c r="D62" i="8"/>
  <c r="G62" i="8"/>
  <c r="J76" i="8"/>
  <c r="H76" i="8"/>
  <c r="F76" i="8"/>
  <c r="D76" i="8"/>
  <c r="J86" i="8"/>
  <c r="H86" i="8"/>
  <c r="F86" i="8"/>
  <c r="D86" i="8"/>
  <c r="G86" i="8"/>
  <c r="H8" i="15"/>
  <c r="F8" i="15"/>
  <c r="D8" i="15"/>
  <c r="G8" i="15"/>
  <c r="E22" i="15"/>
  <c r="H32" i="15"/>
  <c r="F32" i="15"/>
  <c r="D32" i="15"/>
  <c r="G32" i="15"/>
  <c r="E8" i="16"/>
  <c r="E22" i="16"/>
  <c r="E32" i="16"/>
  <c r="E8" i="19"/>
  <c r="I8" i="19"/>
  <c r="L22" i="19"/>
  <c r="J22" i="19"/>
  <c r="H22" i="19"/>
  <c r="F22" i="19"/>
  <c r="D22" i="19"/>
  <c r="G22" i="19"/>
  <c r="K22" i="19"/>
  <c r="E32" i="19"/>
  <c r="I32" i="19"/>
  <c r="L35" i="19"/>
  <c r="J35" i="19"/>
  <c r="H35" i="19"/>
  <c r="F35" i="19"/>
  <c r="D35" i="19"/>
  <c r="K35" i="19"/>
  <c r="I35" i="19"/>
  <c r="G35" i="19"/>
  <c r="E35" i="19"/>
  <c r="E49" i="19"/>
  <c r="G49" i="19"/>
  <c r="I49" i="19"/>
  <c r="K49" i="19"/>
  <c r="E59" i="19"/>
  <c r="G59" i="19"/>
  <c r="I59" i="19"/>
  <c r="K59" i="19"/>
  <c r="E8" i="20"/>
  <c r="G8" i="20"/>
  <c r="I8" i="20"/>
  <c r="E32" i="20"/>
  <c r="G32" i="20"/>
  <c r="I32" i="20"/>
  <c r="E49" i="20"/>
  <c r="G49" i="20"/>
  <c r="I49" i="20"/>
  <c r="E22" i="22"/>
  <c r="L9" i="26"/>
  <c r="N9" i="26"/>
  <c r="L23" i="26"/>
  <c r="N23" i="26"/>
  <c r="L33" i="26"/>
  <c r="F38" i="26"/>
  <c r="D38" i="26"/>
  <c r="G38" i="26"/>
  <c r="F52" i="26"/>
  <c r="D52" i="26"/>
  <c r="G52" i="26"/>
  <c r="F62" i="26"/>
  <c r="D62" i="26"/>
  <c r="G62" i="26"/>
  <c r="F9" i="27"/>
  <c r="D9" i="27"/>
  <c r="G9" i="27"/>
  <c r="F23" i="27"/>
  <c r="D23" i="27"/>
  <c r="G23" i="27"/>
  <c r="E8" i="1"/>
  <c r="E22" i="1"/>
  <c r="E32" i="1"/>
  <c r="D49" i="19"/>
  <c r="F49" i="19"/>
  <c r="H49" i="19"/>
  <c r="J49" i="19"/>
  <c r="D59" i="19"/>
  <c r="F59" i="19"/>
  <c r="H59" i="19"/>
  <c r="J59" i="19"/>
  <c r="D8" i="20"/>
  <c r="F8" i="20"/>
  <c r="E22" i="20"/>
  <c r="G22" i="20"/>
  <c r="D32" i="20"/>
  <c r="F32" i="20"/>
  <c r="E35" i="20"/>
  <c r="G35" i="20"/>
  <c r="D49" i="20"/>
  <c r="F49" i="20"/>
  <c r="E59" i="20"/>
  <c r="G59" i="20"/>
  <c r="E9" i="26"/>
  <c r="K9" i="26"/>
  <c r="E23" i="26"/>
  <c r="K23" i="26"/>
  <c r="E33" i="26"/>
  <c r="K33" i="26"/>
  <c r="M33" i="26"/>
  <c r="E38" i="26"/>
  <c r="E52" i="26"/>
  <c r="E62" i="26"/>
  <c r="E9" i="27"/>
  <c r="E23" i="27"/>
  <c r="E33" i="27"/>
  <c r="G33" i="27"/>
  <c r="E38" i="27"/>
  <c r="G38" i="27"/>
  <c r="E52" i="27"/>
  <c r="G52" i="27"/>
  <c r="E62" i="27"/>
  <c r="G62" i="27"/>
  <c r="E8" i="28"/>
  <c r="G8" i="28"/>
  <c r="E32" i="28"/>
  <c r="G32" i="28"/>
  <c r="L9" i="29"/>
  <c r="N9" i="29"/>
  <c r="L23" i="29"/>
  <c r="N23" i="29"/>
  <c r="L33" i="29"/>
  <c r="N33" i="29"/>
  <c r="L38" i="29"/>
  <c r="N38" i="29"/>
  <c r="L52" i="29"/>
  <c r="N52" i="29"/>
  <c r="L62" i="29"/>
  <c r="N62" i="29"/>
  <c r="L67" i="29"/>
  <c r="N67" i="29"/>
  <c r="L81" i="29"/>
  <c r="N81" i="29"/>
  <c r="L91" i="29"/>
  <c r="N91" i="29"/>
  <c r="E110" i="29"/>
  <c r="G110" i="29"/>
  <c r="L38" i="26"/>
  <c r="L52" i="26"/>
  <c r="L62" i="26"/>
  <c r="L9" i="27"/>
  <c r="L23" i="27"/>
  <c r="D33" i="27"/>
  <c r="L33" i="27"/>
  <c r="D38" i="27"/>
  <c r="L38" i="27"/>
  <c r="D52" i="27"/>
  <c r="L52" i="27"/>
  <c r="D62" i="27"/>
  <c r="L62" i="27"/>
  <c r="D8" i="28"/>
  <c r="E22" i="28"/>
  <c r="D32" i="28"/>
  <c r="E9" i="29"/>
  <c r="K9" i="29"/>
  <c r="E23" i="29"/>
  <c r="K23" i="29"/>
  <c r="E33" i="29"/>
  <c r="K33" i="29"/>
  <c r="E38" i="29"/>
  <c r="K38" i="29"/>
  <c r="E52" i="29"/>
  <c r="K52" i="29"/>
  <c r="E62" i="29"/>
  <c r="K62" i="29"/>
  <c r="E67" i="29"/>
  <c r="K67" i="29"/>
  <c r="E81" i="29"/>
  <c r="K81" i="29"/>
  <c r="E91" i="29"/>
  <c r="K91" i="29"/>
  <c r="E96" i="29"/>
  <c r="D110" i="29"/>
  <c r="E120" i="29"/>
</calcChain>
</file>

<file path=xl/sharedStrings.xml><?xml version="1.0" encoding="utf-8"?>
<sst xmlns="http://schemas.openxmlformats.org/spreadsheetml/2006/main" count="2386" uniqueCount="586">
  <si>
    <t>問１．事業全般</t>
  </si>
  <si>
    <t>（単位、％）</t>
  </si>
  <si>
    <t>社数</t>
  </si>
  <si>
    <t>１．～100人</t>
  </si>
  <si>
    <t>２．101人～300人</t>
  </si>
  <si>
    <t>３．301人～1,000人</t>
  </si>
  <si>
    <t>４．1,001人～2,000人</t>
  </si>
  <si>
    <t>５．2,001人～</t>
  </si>
  <si>
    <t>製造業合計</t>
  </si>
  <si>
    <t>食品</t>
  </si>
  <si>
    <t>繊維</t>
  </si>
  <si>
    <t>紙・パルプ</t>
  </si>
  <si>
    <t>化学</t>
  </si>
  <si>
    <t>石油</t>
  </si>
  <si>
    <t>窯業・土石</t>
  </si>
  <si>
    <t>鉄鋼</t>
  </si>
  <si>
    <t>非鉄金属</t>
  </si>
  <si>
    <t>一般機械</t>
  </si>
  <si>
    <t>電気機械</t>
  </si>
  <si>
    <t>精密機械</t>
  </si>
  <si>
    <t>輸送用機械</t>
  </si>
  <si>
    <t>その他製造業</t>
  </si>
  <si>
    <t>非製造業合計</t>
  </si>
  <si>
    <t>電力・ガス</t>
  </si>
  <si>
    <t>建設</t>
  </si>
  <si>
    <t>不動産</t>
  </si>
  <si>
    <t>卸売･小売</t>
  </si>
  <si>
    <t>運輸</t>
  </si>
  <si>
    <t>通信･情報</t>
  </si>
  <si>
    <t>リ－ス</t>
  </si>
  <si>
    <t>サ－ビス</t>
  </si>
  <si>
    <t>その他非製造業</t>
  </si>
  <si>
    <t>全産業合計</t>
  </si>
  <si>
    <t>①ダウンサイドリスク</t>
  </si>
  <si>
    <t>１．米国景気</t>
  </si>
  <si>
    <t>２．欧州景気</t>
  </si>
  <si>
    <t>３．中国景気</t>
  </si>
  <si>
    <t>４．新興国経済</t>
  </si>
  <si>
    <t>５．米中対立（台湾有事等）</t>
  </si>
  <si>
    <t>６．ウクライナ戦争</t>
  </si>
  <si>
    <t>７．中東紛争</t>
  </si>
  <si>
    <t>８．保護主義（関税等）</t>
  </si>
  <si>
    <t>９．感染症対策</t>
  </si>
  <si>
    <t>10．物価上昇</t>
  </si>
  <si>
    <t>11．人件費上昇</t>
  </si>
  <si>
    <t>12．金利上昇</t>
  </si>
  <si>
    <t>13．資産価格変動</t>
  </si>
  <si>
    <t>14．為替変動</t>
  </si>
  <si>
    <t>15．供給制約</t>
  </si>
  <si>
    <t>16．インフラ老朽化</t>
  </si>
  <si>
    <t>17．人的資本開発</t>
  </si>
  <si>
    <t>18．人手・後継者不足</t>
  </si>
  <si>
    <t>19．高齢化社会</t>
  </si>
  <si>
    <t>20．健康志向</t>
  </si>
  <si>
    <t>21．人権問題</t>
  </si>
  <si>
    <t>22．防衛費増加</t>
  </si>
  <si>
    <t>23．規制緩和</t>
  </si>
  <si>
    <t>24．内外の政策見直し（産業・環境等）</t>
  </si>
  <si>
    <t>25．気候変動・自然災害激甚化</t>
  </si>
  <si>
    <t>26．サステナビリティ対応</t>
  </si>
  <si>
    <t>27. 新技術(生成AIなど)</t>
  </si>
  <si>
    <t>28．オープンデータの拡大</t>
  </si>
  <si>
    <t>29．サイバー攻撃</t>
  </si>
  <si>
    <t>30．その他</t>
  </si>
  <si>
    <t>②成長機会</t>
  </si>
  <si>
    <t>１．原材料・部品の調達先変更</t>
  </si>
  <si>
    <t>２．生産・輸出拠点の変更</t>
  </si>
  <si>
    <t>３．米国での販売価格引き上げ</t>
  </si>
  <si>
    <t>４．米国での販売価格維持　</t>
  </si>
  <si>
    <t>５．米国以外への販路開拓</t>
  </si>
  <si>
    <t>６．人員配置の変更</t>
  </si>
  <si>
    <t>７．不確実性による投資先送り</t>
  </si>
  <si>
    <t>８．影響はあるが特に対応はしない</t>
  </si>
  <si>
    <t>９．影響精査中</t>
  </si>
  <si>
    <t>10．特に影響なし</t>
  </si>
  <si>
    <t>11．その他</t>
  </si>
  <si>
    <t>①拠点拡大</t>
  </si>
  <si>
    <t>１．日本</t>
  </si>
  <si>
    <t>２．米国</t>
  </si>
  <si>
    <t>３．中国</t>
  </si>
  <si>
    <t>４．タイ</t>
  </si>
  <si>
    <t>５．ベトナム</t>
  </si>
  <si>
    <t>６．インドネシア</t>
  </si>
  <si>
    <t>７．マレーシア</t>
  </si>
  <si>
    <t>８．フィリピン</t>
  </si>
  <si>
    <t>９．インド</t>
  </si>
  <si>
    <t>10．その他アジア</t>
  </si>
  <si>
    <t>11．欧州</t>
  </si>
  <si>
    <t>12．メキシコ</t>
  </si>
  <si>
    <t>13．カナダ</t>
  </si>
  <si>
    <t>14．南米</t>
  </si>
  <si>
    <t>15．中東・アフリカ</t>
  </si>
  <si>
    <t>16．その他</t>
  </si>
  <si>
    <t>②拠点縮小</t>
  </si>
  <si>
    <t>１．価格転嫁できている</t>
  </si>
  <si>
    <t>２．一部転嫁できているが十分ではない</t>
  </si>
  <si>
    <t>３．価格転嫁できていない</t>
  </si>
  <si>
    <t>問２．国内設備投資(単体)</t>
  </si>
  <si>
    <t>１．工事費高騰に伴う見直し　</t>
  </si>
  <si>
    <t>２．工期の遅れ</t>
  </si>
  <si>
    <t>３．投資内容の精査、無駄の見直し</t>
  </si>
  <si>
    <t>４．もともと確度の低かった投資の剥落</t>
  </si>
  <si>
    <t>５．国内・海外景気の減速</t>
  </si>
  <si>
    <t>６．国際的な政策の不確実性</t>
  </si>
  <si>
    <t>７．金利上昇</t>
  </si>
  <si>
    <t>８．当初計画を下回らず/計画の押し下げなし</t>
  </si>
  <si>
    <t>９．その他</t>
  </si>
  <si>
    <t>②2025年度計画</t>
  </si>
  <si>
    <t>（２）2024年度に国内設備投資を(一部)見送った場合、その後の対応をご回答ください。</t>
  </si>
  <si>
    <t>１．計画の中止</t>
  </si>
  <si>
    <t>２．計画の縮小</t>
  </si>
  <si>
    <t>３．計画の維持</t>
  </si>
  <si>
    <t>問３．企業価値向上に向けた施策</t>
  </si>
  <si>
    <t>優先度１位</t>
  </si>
  <si>
    <t>１．国内有形固定資産投資</t>
  </si>
  <si>
    <t>２．海外有形固定資産投資</t>
  </si>
  <si>
    <t>３．国内M&amp;A</t>
  </si>
  <si>
    <t>４．海外M&amp;A</t>
  </si>
  <si>
    <t>５．情報化投資</t>
  </si>
  <si>
    <t>６．研究開発</t>
  </si>
  <si>
    <t>　７．人材育成、人的投資</t>
  </si>
  <si>
    <t>優先度２位</t>
  </si>
  <si>
    <t>優先度３位</t>
  </si>
  <si>
    <t xml:space="preserve"> １．投資家対話の充実</t>
  </si>
  <si>
    <t>２．開示内容の充実</t>
  </si>
  <si>
    <t>３．ガバナンス向上</t>
  </si>
  <si>
    <t>４．増配</t>
  </si>
  <si>
    <t>５．自社株買い</t>
  </si>
  <si>
    <t>６．政策保有株の見直し</t>
  </si>
  <si>
    <t>７．その他の資本政策</t>
  </si>
  <si>
    <t>８．事業ポートフォリオの見直し</t>
  </si>
  <si>
    <t>１．ROIC</t>
  </si>
  <si>
    <t>２．PER</t>
  </si>
  <si>
    <t>３．PBR</t>
  </si>
  <si>
    <t>４．ROE</t>
  </si>
  <si>
    <t>５．TCFD</t>
  </si>
  <si>
    <t>６．TNFD</t>
  </si>
  <si>
    <t>７．資本コスト</t>
  </si>
  <si>
    <t>８．人権</t>
  </si>
  <si>
    <t>９．人的資本</t>
  </si>
  <si>
    <t>10．マテリアリティ</t>
  </si>
  <si>
    <t>11．株主還元策</t>
  </si>
  <si>
    <t>12．中期経営計画</t>
  </si>
  <si>
    <t>13．IPランドスケープ</t>
  </si>
  <si>
    <t>14．ガバナンス</t>
  </si>
  <si>
    <t>15．有報早期開示</t>
  </si>
  <si>
    <t>問４．人的投資</t>
  </si>
  <si>
    <t>（１）不足している人材の種類(役職・職種・スキルなど)をご回答ください(３つまでの複数回答)。</t>
  </si>
  <si>
    <t>１．経営人材</t>
  </si>
  <si>
    <t>２．管理職</t>
  </si>
  <si>
    <t>３．営業職</t>
  </si>
  <si>
    <t>４．研究職</t>
  </si>
  <si>
    <t>５．技術職・エンジニア</t>
  </si>
  <si>
    <t>６．新規事業などの企画人材</t>
  </si>
  <si>
    <t>７．現場の熟練労働者</t>
  </si>
  <si>
    <t>８．現場の未熟練労働者</t>
  </si>
  <si>
    <t>９．バックオフィス人材</t>
  </si>
  <si>
    <t>10．IT人材・AI人材</t>
  </si>
  <si>
    <t>11．人材は不足していない</t>
  </si>
  <si>
    <t>12．その他</t>
  </si>
  <si>
    <t>（２）人材獲得のために取り組む施策についてご回答ください(３つまでの複数回答)。</t>
  </si>
  <si>
    <t>１．新卒採用の強化</t>
  </si>
  <si>
    <t>２．中途採用の強化</t>
  </si>
  <si>
    <t>３．副業の受け入れ</t>
  </si>
  <si>
    <t>４．業界再編(M&amp;A)</t>
  </si>
  <si>
    <t>５．賃金引上げ</t>
  </si>
  <si>
    <t>６．再雇用</t>
  </si>
  <si>
    <t>７．福利厚生の拡充</t>
  </si>
  <si>
    <t>８．リモートワークの拡充</t>
  </si>
  <si>
    <t>９．フレックス制の導入・拡充</t>
  </si>
  <si>
    <t>10．採用基準緩和(外国人や高齢者など)</t>
  </si>
  <si>
    <t>11．オフィス・工場などの執務環境の整備</t>
  </si>
  <si>
    <t>12．入社前からの教育・育成</t>
  </si>
  <si>
    <t>13．自社の社会的意義の追求</t>
  </si>
  <si>
    <t>14．人的資本の開示</t>
  </si>
  <si>
    <t>15．その他</t>
  </si>
  <si>
    <t>（３）人材獲得以外に取り組む人手不足への対応策についてご回答ください(３つまでの複数回答)。</t>
  </si>
  <si>
    <t>１．営業・稼働時間の削減</t>
  </si>
  <si>
    <t>２．業務の削減・合理化</t>
  </si>
  <si>
    <t>３．自動化投資(機械・ロボットなど)</t>
  </si>
  <si>
    <t>４．デジタル活用</t>
  </si>
  <si>
    <t>５．海外移転</t>
  </si>
  <si>
    <t>６．他社との人材融通・連携</t>
  </si>
  <si>
    <t>７．外部委託の拡大</t>
  </si>
  <si>
    <t>８．従業員のリスキリング</t>
  </si>
  <si>
    <t>（４）貴社が取り組む人的投資についてご回答ください(３つまでの複数回答)。</t>
  </si>
  <si>
    <t>１．研修などのOFF-JTの強化</t>
  </si>
  <si>
    <t>２．OJTの強化</t>
  </si>
  <si>
    <t>３．自己啓発の補助拡大</t>
  </si>
  <si>
    <t>４．人材の確保</t>
  </si>
  <si>
    <t>６．社内起業の支援</t>
  </si>
  <si>
    <t>７．ジョブ型雇用の導入</t>
  </si>
  <si>
    <t>８．健康経営の推進</t>
  </si>
  <si>
    <t>９．能力評価・人材管理システムの拡充</t>
  </si>
  <si>
    <t>10．生産性向上のための労働環境整備</t>
  </si>
  <si>
    <t>11．成果連動の強化</t>
  </si>
  <si>
    <t>12．介護支援</t>
  </si>
  <si>
    <t>13．育児支援</t>
  </si>
  <si>
    <t>14．その他</t>
  </si>
  <si>
    <t>（５）2025年度の賃金引上げについてご回答ください。</t>
  </si>
  <si>
    <t>１．既に実施しており、今後も引上げを検討</t>
  </si>
  <si>
    <t>２．既に実施しており、今後引上げ予定はない</t>
  </si>
  <si>
    <t>３．未実施だが、引上げを検討</t>
  </si>
  <si>
    <t>４．検討したが、実施せず</t>
  </si>
  <si>
    <t>５．実施・検討予定なし</t>
  </si>
  <si>
    <t>（６）（５）で１～２を選択した場合、引上げ率は前年と比べてどう変わりましたか。</t>
  </si>
  <si>
    <t>１．前年度を上回る</t>
  </si>
  <si>
    <t>２．前年度と同程度</t>
  </si>
  <si>
    <t>３．前年度を下回る</t>
  </si>
  <si>
    <t>問５．サステナビリティ対応、カーボンニュートラル実現に向けた取り組み</t>
  </si>
  <si>
    <t>（１）カーボンニュートラルへの取り組みが加速することで想定される事業への影響をご回答ください(３つまでの複数回答)。</t>
  </si>
  <si>
    <t>１．事業拡大の契機</t>
  </si>
  <si>
    <t>２．ビジネスモデルの転換</t>
  </si>
  <si>
    <t>３．サプライチェーン全体での対応</t>
  </si>
  <si>
    <t>４．長期的な移行戦略の策定・開示</t>
  </si>
  <si>
    <t>５．設備入れ替えの契機</t>
  </si>
  <si>
    <t>６．専門部署設置などの人員配置転換</t>
  </si>
  <si>
    <t>７．海外移転の加速</t>
  </si>
  <si>
    <t>８．その他</t>
  </si>
  <si>
    <t>（２）カーボンニュートラル実現に向けた課題についてご回答ください(３つまでの複数回答)。</t>
  </si>
  <si>
    <t>１．技術的な問題</t>
  </si>
  <si>
    <t>２．開発コストの問題</t>
  </si>
  <si>
    <t>３．需要が不透明</t>
  </si>
  <si>
    <t>４．販売価格への転嫁</t>
  </si>
  <si>
    <t>５．基準が不明確</t>
  </si>
  <si>
    <t>６．調達先の制約（原材料等の確保が困難）</t>
  </si>
  <si>
    <t>７．国際的な政策の不確実性</t>
  </si>
  <si>
    <t>①設備投資</t>
  </si>
  <si>
    <t>１．なし</t>
  </si>
  <si>
    <t>２．0～5％</t>
  </si>
  <si>
    <t>３．5～10％</t>
  </si>
  <si>
    <t>４．10～20％</t>
  </si>
  <si>
    <t>５．20～30％</t>
  </si>
  <si>
    <t>６．30～40％</t>
  </si>
  <si>
    <t xml:space="preserve">	７．40～50％</t>
  </si>
  <si>
    <t>８．50～75％</t>
  </si>
  <si>
    <t>９．75％以上</t>
  </si>
  <si>
    <t>②研究開発</t>
  </si>
  <si>
    <t>①スコープ１・２</t>
  </si>
  <si>
    <t>１．既に達成済み　</t>
  </si>
  <si>
    <t>２．～2030年まで　</t>
  </si>
  <si>
    <t>３．～2040年まで</t>
  </si>
  <si>
    <t>４．～2050年まで</t>
  </si>
  <si>
    <t>５．2050年以降</t>
  </si>
  <si>
    <t>６．不明・未定</t>
  </si>
  <si>
    <t>②スコープ１・２・３</t>
  </si>
  <si>
    <t>①2025年度まで</t>
  </si>
  <si>
    <t>１．事業規模縮小</t>
  </si>
  <si>
    <t>２．省エネ</t>
  </si>
  <si>
    <t>３．再エネ</t>
  </si>
  <si>
    <t>４．電化(EV活用含む)</t>
  </si>
  <si>
    <t>５．LNG転換</t>
  </si>
  <si>
    <t>６．原子力の活用</t>
  </si>
  <si>
    <t>７．資源循環</t>
  </si>
  <si>
    <t>８．ネガティブエミッション技術(炭素回収等)　</t>
  </si>
  <si>
    <t>９．新エネ(水素・アンモニア・合成燃料・SAF等)</t>
  </si>
  <si>
    <t>10．クレジット購入</t>
  </si>
  <si>
    <t>11．削減貢献量活用(*)</t>
  </si>
  <si>
    <t>(*) 自社排出削減手段には当たらないものの、社会全体へ貢献する観点</t>
  </si>
  <si>
    <t>②2030年まで</t>
  </si>
  <si>
    <t>③2050年まで</t>
  </si>
  <si>
    <t>（平均：円/t-CO2)</t>
  </si>
  <si>
    <t>１．導入している</t>
  </si>
  <si>
    <t>２．導入していない</t>
  </si>
  <si>
    <t>また、導入している場合、設定価格をご回答ください（主要事業、円ベース）。</t>
  </si>
  <si>
    <t>１．貧困・格差</t>
  </si>
  <si>
    <t>２．DE&amp;I</t>
  </si>
  <si>
    <t>３．人権の尊重</t>
  </si>
  <si>
    <t>４．BCM・災害対応</t>
  </si>
  <si>
    <t>５．循環経済　</t>
  </si>
  <si>
    <t>６．自然資本・生物多様性</t>
  </si>
  <si>
    <t>７．経済安全保障</t>
  </si>
  <si>
    <t>問６．グローバルサプライチェーンの見直し</t>
  </si>
  <si>
    <t>（１）グローバルサプライチェーンの見直しを実施または検討している場合、その内容をご回答ください(３つまでの複数回答)。</t>
  </si>
  <si>
    <t>１．海外拠点の国内移転(国内回帰)</t>
  </si>
  <si>
    <t>　２．海外拠点の一層の分散・多様化</t>
  </si>
  <si>
    <t>３．海外の仕入れ調達先の国内への切り替え　</t>
  </si>
  <si>
    <t>４．海外の仕入れ調達先の一層の分散・多様化　</t>
  </si>
  <si>
    <t>５．需要地での事業拡大</t>
  </si>
  <si>
    <t>６．研究開発やマーケティングなどの機能分散・多様化</t>
  </si>
  <si>
    <t>７．製品や調達の標準化・規格化</t>
  </si>
  <si>
    <t>８．他社などとの共助体制の強化</t>
  </si>
  <si>
    <t>９．戦略在庫の確保</t>
  </si>
  <si>
    <t>10．その他</t>
  </si>
  <si>
    <t>（２）グローバルサプライチェーン見直しの理由は何ですか(３つまでの複数回答)。</t>
  </si>
  <si>
    <t xml:space="preserve">１．新型コロナウイルス感染症 </t>
  </si>
  <si>
    <t>２．ウクライナ危機・中東紛争</t>
  </si>
  <si>
    <t>３．米中対立や各国の自国産業強化政策</t>
  </si>
  <si>
    <t>４．半導体の供給不足</t>
  </si>
  <si>
    <t>５．自然災害</t>
  </si>
  <si>
    <t>６．気候変動対応</t>
  </si>
  <si>
    <t>７．人権問題</t>
  </si>
  <si>
    <t>８．人件費上昇</t>
  </si>
  <si>
    <t>９．原材料費の高騰</t>
  </si>
  <si>
    <t>10．円安</t>
  </si>
  <si>
    <t>【生産能力】</t>
  </si>
  <si>
    <t>A.向こう３年程度（国内）</t>
  </si>
  <si>
    <t>B.向こう10年程度（国内）</t>
  </si>
  <si>
    <t>国内</t>
  </si>
  <si>
    <t>１．増強</t>
  </si>
  <si>
    <t>２．同程度</t>
  </si>
  <si>
    <t>３．縮小</t>
  </si>
  <si>
    <t>４．拠点なし（予定もなし）</t>
  </si>
  <si>
    <t>A.向こう３年程度（海外）</t>
  </si>
  <si>
    <t>B.向こう10年程度（海外）</t>
  </si>
  <si>
    <t>海外</t>
  </si>
  <si>
    <t>【研究開発活動】</t>
  </si>
  <si>
    <t>問７．デジタル化</t>
  </si>
  <si>
    <t>　１．活用している</t>
  </si>
  <si>
    <t>２．活用を検討している</t>
  </si>
  <si>
    <t>３．活用予定はないが、社内的な関心が高まっている</t>
  </si>
  <si>
    <t>４．活用予定はなく、関心も高まっていない</t>
  </si>
  <si>
    <t>①データ利活用の方針・戦略・目的を設定している</t>
  </si>
  <si>
    <t>１．全社で実施</t>
  </si>
  <si>
    <t>２．社内の一部で実施</t>
  </si>
  <si>
    <t>３．検討中</t>
  </si>
  <si>
    <t>４．実施していない</t>
  </si>
  <si>
    <t>⑦社員に対し、データ利活用に関する教育・トレーニングを行っている</t>
  </si>
  <si>
    <t>（３）貴社において、2024年度にデータの基盤整備（（２）の②及び③に該当）にA．従事した貴社従業員数</t>
  </si>
  <si>
    <t>A.従事した従業員数</t>
  </si>
  <si>
    <t>B.データ整備に当てた労働時間の割合</t>
  </si>
  <si>
    <t>（平均：人）</t>
  </si>
  <si>
    <t>（平均：割）</t>
  </si>
  <si>
    <t>従業員数</t>
  </si>
  <si>
    <t>労働時間の割合</t>
  </si>
  <si>
    <t>Ⅰ.　調査要領</t>
    <phoneticPr fontId="4"/>
  </si>
  <si>
    <t>足元の重要テーマに関する企業の意識や見通しなどを把握することを目的に実施。</t>
    <phoneticPr fontId="4"/>
  </si>
  <si>
    <t>２.調査方法</t>
    <rPh sb="2" eb="4">
      <t>チョウサ</t>
    </rPh>
    <rPh sb="4" eb="6">
      <t>ホウホウ</t>
    </rPh>
    <phoneticPr fontId="4"/>
  </si>
  <si>
    <t>アンケート方式</t>
    <rPh sb="5" eb="7">
      <t>ホウシキ</t>
    </rPh>
    <phoneticPr fontId="4"/>
  </si>
  <si>
    <t>３.調査時期</t>
    <rPh sb="2" eb="4">
      <t>チョウサ</t>
    </rPh>
    <rPh sb="4" eb="6">
      <t>ジキ</t>
    </rPh>
    <phoneticPr fontId="4"/>
  </si>
  <si>
    <t>４.調査の対象企業</t>
    <rPh sb="2" eb="4">
      <t>チョウサ</t>
    </rPh>
    <rPh sb="5" eb="7">
      <t>タイショウ</t>
    </rPh>
    <rPh sb="7" eb="9">
      <t>キギョウ</t>
    </rPh>
    <phoneticPr fontId="4"/>
  </si>
  <si>
    <t>対　　象</t>
    <phoneticPr fontId="2"/>
  </si>
  <si>
    <t>(回答率)　</t>
  </si>
  <si>
    <t>製造業</t>
  </si>
  <si>
    <t>非製造業</t>
  </si>
  <si>
    <t xml:space="preserve">中堅企業(資本金10億円未満) </t>
    <rPh sb="0" eb="2">
      <t>チュウケン</t>
    </rPh>
    <rPh sb="12" eb="14">
      <t>ミマン</t>
    </rPh>
    <phoneticPr fontId="4"/>
  </si>
  <si>
    <t>５.設問内容</t>
    <rPh sb="2" eb="4">
      <t>セツモン</t>
    </rPh>
    <rPh sb="4" eb="6">
      <t>ナイヨウ</t>
    </rPh>
    <phoneticPr fontId="4"/>
  </si>
  <si>
    <t>問１．事業全般</t>
    <phoneticPr fontId="2"/>
  </si>
  <si>
    <t>問３．企業価値向上に向けた施策</t>
    <phoneticPr fontId="2"/>
  </si>
  <si>
    <t>問４．人的投資</t>
    <phoneticPr fontId="2"/>
  </si>
  <si>
    <t>問６．グローバルサプライチェーンの見直し</t>
    <phoneticPr fontId="2"/>
  </si>
  <si>
    <t>問７．デジタル化</t>
    <phoneticPr fontId="2"/>
  </si>
  <si>
    <t>（注）なお、各ページの網掛けは、回答の多かった３つの選択肢を色の濃い順に表す。</t>
    <phoneticPr fontId="2"/>
  </si>
  <si>
    <t>2024・2025・2026年度　設備投資計画調査の対象企業</t>
    <rPh sb="14" eb="16">
      <t>ネンド</t>
    </rPh>
    <rPh sb="17" eb="19">
      <t>セツビ</t>
    </rPh>
    <rPh sb="19" eb="21">
      <t>トウシ</t>
    </rPh>
    <rPh sb="21" eb="23">
      <t>ケイカク</t>
    </rPh>
    <rPh sb="23" eb="25">
      <t>チョウサ</t>
    </rPh>
    <rPh sb="26" eb="28">
      <t>タイショウ</t>
    </rPh>
    <rPh sb="28" eb="30">
      <t>キギョウ</t>
    </rPh>
    <phoneticPr fontId="4"/>
  </si>
  <si>
    <t>6,349社</t>
    <phoneticPr fontId="2"/>
  </si>
  <si>
    <t>2,563社</t>
    <phoneticPr fontId="4"/>
  </si>
  <si>
    <t>（40.3％）</t>
    <phoneticPr fontId="4"/>
  </si>
  <si>
    <t>1.調査目的</t>
    <rPh sb="2" eb="4">
      <t>チョウサ</t>
    </rPh>
    <rPh sb="4" eb="6">
      <t>モクテキ</t>
    </rPh>
    <phoneticPr fontId="4"/>
  </si>
  <si>
    <t>2025年7月3日（木）を期日として実施。</t>
    <phoneticPr fontId="4"/>
  </si>
  <si>
    <r>
      <t>　回答状況</t>
    </r>
    <r>
      <rPr>
        <vertAlign val="superscript"/>
        <sz val="11"/>
        <color rgb="FF262626"/>
        <rFont val="ＭＳ Ｐゴシック"/>
        <family val="3"/>
        <charset val="128"/>
      </rPr>
      <t>※</t>
    </r>
    <r>
      <rPr>
        <sz val="11"/>
        <color rgb="FF262626"/>
        <rFont val="ＭＳ Ｐゴシック"/>
        <family val="3"/>
        <charset val="128"/>
      </rPr>
      <t>　　</t>
    </r>
  </si>
  <si>
    <t>問２．国内設備投資(単体)</t>
    <phoneticPr fontId="2"/>
  </si>
  <si>
    <t xml:space="preserve">特別アンケート　企業行動に関する意識調査結果　２０２５年６月（中堅企業） </t>
    <rPh sb="31" eb="33">
      <t>チュウケン</t>
    </rPh>
    <phoneticPr fontId="2"/>
  </si>
  <si>
    <t>　　(原則資本金10億円未満の中堅企業）</t>
    <rPh sb="12" eb="14">
      <t>ミマン</t>
    </rPh>
    <rPh sb="15" eb="17">
      <t>チュウケン</t>
    </rPh>
    <phoneticPr fontId="4"/>
  </si>
  <si>
    <t>【その他の具体例】</t>
    <rPh sb="3" eb="4">
      <t>タ</t>
    </rPh>
    <rPh sb="5" eb="7">
      <t>グタイ</t>
    </rPh>
    <rPh sb="7" eb="8">
      <t>レイ</t>
    </rPh>
    <phoneticPr fontId="2"/>
  </si>
  <si>
    <t>業種</t>
  </si>
  <si>
    <t>　具体事例</t>
  </si>
  <si>
    <t>食品</t>
    <rPh sb="0" eb="2">
      <t>ショクヒン</t>
    </rPh>
    <phoneticPr fontId="4"/>
  </si>
  <si>
    <t>出版印刷</t>
    <rPh sb="0" eb="2">
      <t>シュッパン</t>
    </rPh>
    <rPh sb="2" eb="4">
      <t>インサツ</t>
    </rPh>
    <phoneticPr fontId="4"/>
  </si>
  <si>
    <t>医薬品</t>
    <rPh sb="0" eb="3">
      <t>イヤクヒン</t>
    </rPh>
    <phoneticPr fontId="4"/>
  </si>
  <si>
    <t>その他製造業</t>
    <rPh sb="2" eb="3">
      <t>タ</t>
    </rPh>
    <rPh sb="3" eb="6">
      <t>セイゾウギョウ</t>
    </rPh>
    <phoneticPr fontId="4"/>
  </si>
  <si>
    <t>卸売・小売</t>
    <rPh sb="0" eb="2">
      <t>オロシウ</t>
    </rPh>
    <rPh sb="3" eb="5">
      <t>コウ</t>
    </rPh>
    <phoneticPr fontId="4"/>
  </si>
  <si>
    <t>運輸</t>
    <rPh sb="0" eb="2">
      <t>ウンユ</t>
    </rPh>
    <phoneticPr fontId="4"/>
  </si>
  <si>
    <t>精密機械</t>
    <rPh sb="0" eb="2">
      <t>セイミツ</t>
    </rPh>
    <rPh sb="2" eb="4">
      <t>キカイ</t>
    </rPh>
    <phoneticPr fontId="4"/>
  </si>
  <si>
    <t>医薬品</t>
  </si>
  <si>
    <t>薬価改定</t>
  </si>
  <si>
    <t>卸売・小売</t>
  </si>
  <si>
    <t>電力・ガス</t>
    <rPh sb="0" eb="2">
      <t>デンリョク</t>
    </rPh>
    <phoneticPr fontId="4"/>
  </si>
  <si>
    <t>資源価格の高騰、暖冬</t>
    <rPh sb="0" eb="2">
      <t>シゲン</t>
    </rPh>
    <rPh sb="2" eb="4">
      <t>カカク</t>
    </rPh>
    <rPh sb="5" eb="7">
      <t>コウトウ</t>
    </rPh>
    <rPh sb="8" eb="10">
      <t>ダントウ</t>
    </rPh>
    <phoneticPr fontId="4"/>
  </si>
  <si>
    <t>航空需要の減少、訪日外国人の減少、エネルギーコスト上昇</t>
    <rPh sb="0" eb="2">
      <t>コウクウ</t>
    </rPh>
    <rPh sb="2" eb="4">
      <t>ジュヨウ</t>
    </rPh>
    <rPh sb="5" eb="7">
      <t>ゲンショウ</t>
    </rPh>
    <rPh sb="8" eb="10">
      <t>ホウニチ</t>
    </rPh>
    <rPh sb="10" eb="12">
      <t>ガイコク</t>
    </rPh>
    <rPh sb="12" eb="13">
      <t>ジン</t>
    </rPh>
    <rPh sb="14" eb="16">
      <t>ゲンショウ</t>
    </rPh>
    <rPh sb="25" eb="27">
      <t>ジョウショウ</t>
    </rPh>
    <phoneticPr fontId="4"/>
  </si>
  <si>
    <t>不動産</t>
    <rPh sb="0" eb="3">
      <t>フドウサン</t>
    </rPh>
    <phoneticPr fontId="2"/>
  </si>
  <si>
    <t>人口減少、高齢化</t>
    <rPh sb="0" eb="2">
      <t>ジンコウ</t>
    </rPh>
    <rPh sb="2" eb="4">
      <t>ゲンショウ</t>
    </rPh>
    <rPh sb="5" eb="8">
      <t>コウレイカ</t>
    </rPh>
    <phoneticPr fontId="2"/>
  </si>
  <si>
    <t>インバウンド需要</t>
    <rPh sb="6" eb="8">
      <t>ジュヨウ</t>
    </rPh>
    <phoneticPr fontId="4"/>
  </si>
  <si>
    <t>金属製品</t>
  </si>
  <si>
    <t>金属製品</t>
    <rPh sb="0" eb="2">
      <t>キンゾク</t>
    </rPh>
    <rPh sb="2" eb="4">
      <t>セイヒン</t>
    </rPh>
    <phoneticPr fontId="4"/>
  </si>
  <si>
    <t>国内景気</t>
  </si>
  <si>
    <t>インバウンド需要、税制改革、実質賃金上昇</t>
  </si>
  <si>
    <t>都市再開発</t>
    <rPh sb="0" eb="2">
      <t>トシ</t>
    </rPh>
    <rPh sb="2" eb="5">
      <t>サイカイハツ</t>
    </rPh>
    <phoneticPr fontId="4"/>
  </si>
  <si>
    <t>建設</t>
    <rPh sb="0" eb="2">
      <t>ケンセツ</t>
    </rPh>
    <phoneticPr fontId="2"/>
  </si>
  <si>
    <t>環境意識の向上</t>
    <rPh sb="0" eb="2">
      <t>カンキョウ</t>
    </rPh>
    <rPh sb="2" eb="4">
      <t>イシキ</t>
    </rPh>
    <rPh sb="5" eb="7">
      <t>コウジョウ</t>
    </rPh>
    <phoneticPr fontId="2"/>
  </si>
  <si>
    <t>モーダルシフト、女性の社会進出、職場環境整備</t>
    <rPh sb="8" eb="10">
      <t>ジョセイ</t>
    </rPh>
    <rPh sb="11" eb="13">
      <t>シャカイ</t>
    </rPh>
    <rPh sb="13" eb="15">
      <t>シンシュツ</t>
    </rPh>
    <rPh sb="16" eb="18">
      <t>ショクバ</t>
    </rPh>
    <rPh sb="18" eb="20">
      <t>カンキョウ</t>
    </rPh>
    <rPh sb="20" eb="22">
      <t>セイビ</t>
    </rPh>
    <phoneticPr fontId="4"/>
  </si>
  <si>
    <t>繊維</t>
    <rPh sb="0" eb="2">
      <t>センイ</t>
    </rPh>
    <phoneticPr fontId="4"/>
  </si>
  <si>
    <t>販売数量減少</t>
    <rPh sb="0" eb="2">
      <t>ハンバイ</t>
    </rPh>
    <rPh sb="2" eb="4">
      <t>スウリョウ</t>
    </rPh>
    <rPh sb="4" eb="6">
      <t>ゲンショウ</t>
    </rPh>
    <phoneticPr fontId="4"/>
  </si>
  <si>
    <t>不動産</t>
    <rPh sb="0" eb="3">
      <t>フドウサン</t>
    </rPh>
    <phoneticPr fontId="4"/>
  </si>
  <si>
    <t>顧客の設備投資縮小</t>
  </si>
  <si>
    <t>物価高騰による経費増加、テナントへの影響に伴う賃料低下</t>
  </si>
  <si>
    <t>輸入原料価格高騰、国内景気悪化</t>
  </si>
  <si>
    <t>運輸</t>
    <rPh sb="0" eb="2">
      <t>ウンユ</t>
    </rPh>
    <phoneticPr fontId="2"/>
  </si>
  <si>
    <t>更新車両調達コストの増加、設備投資の遅れ</t>
    <rPh sb="0" eb="2">
      <t>コウシン</t>
    </rPh>
    <rPh sb="2" eb="4">
      <t>シャリョウ</t>
    </rPh>
    <rPh sb="4" eb="6">
      <t>チョウタツ</t>
    </rPh>
    <rPh sb="10" eb="12">
      <t>ゾウカ</t>
    </rPh>
    <rPh sb="13" eb="15">
      <t>セツビ</t>
    </rPh>
    <rPh sb="15" eb="17">
      <t>トウシ</t>
    </rPh>
    <rPh sb="18" eb="19">
      <t>オク</t>
    </rPh>
    <phoneticPr fontId="2"/>
  </si>
  <si>
    <t>台湾</t>
  </si>
  <si>
    <t>台湾</t>
    <rPh sb="0" eb="2">
      <t>タイワン</t>
    </rPh>
    <phoneticPr fontId="4"/>
  </si>
  <si>
    <t>モンゴル</t>
  </si>
  <si>
    <t>建設</t>
    <rPh sb="0" eb="2">
      <t>ケンセツ</t>
    </rPh>
    <phoneticPr fontId="4"/>
  </si>
  <si>
    <t>カンボジア</t>
  </si>
  <si>
    <t>人手不足</t>
    <rPh sb="0" eb="2">
      <t>ヒトデ</t>
    </rPh>
    <rPh sb="2" eb="4">
      <t>ブソク</t>
    </rPh>
    <phoneticPr fontId="2"/>
  </si>
  <si>
    <t>実行部隊のリソース不足</t>
  </si>
  <si>
    <t>業績悪化</t>
    <rPh sb="0" eb="2">
      <t>ギョウセキ</t>
    </rPh>
    <rPh sb="2" eb="4">
      <t>アッカ</t>
    </rPh>
    <phoneticPr fontId="4"/>
  </si>
  <si>
    <t>納車時期の延期</t>
    <rPh sb="0" eb="2">
      <t>ノウシャ</t>
    </rPh>
    <rPh sb="2" eb="4">
      <t>ジキ</t>
    </rPh>
    <rPh sb="5" eb="7">
      <t>エンキ</t>
    </rPh>
    <phoneticPr fontId="4"/>
  </si>
  <si>
    <t>震災対応</t>
    <rPh sb="0" eb="2">
      <t>シンサイ</t>
    </rPh>
    <rPh sb="2" eb="4">
      <t>タイオウ</t>
    </rPh>
    <phoneticPr fontId="4"/>
  </si>
  <si>
    <t>ホテル・旅館</t>
    <rPh sb="4" eb="6">
      <t>リョカン</t>
    </rPh>
    <phoneticPr fontId="4"/>
  </si>
  <si>
    <t>大雪（1～2月）</t>
    <rPh sb="0" eb="2">
      <t>オオユキ</t>
    </rPh>
    <rPh sb="6" eb="7">
      <t>ガツ</t>
    </rPh>
    <phoneticPr fontId="4"/>
  </si>
  <si>
    <t>物価上昇</t>
    <rPh sb="0" eb="2">
      <t>ブッカ</t>
    </rPh>
    <rPh sb="2" eb="4">
      <t>ジョウショウ</t>
    </rPh>
    <phoneticPr fontId="4"/>
  </si>
  <si>
    <t>納車時期の延期、設備老朽化</t>
    <rPh sb="0" eb="2">
      <t>ノウシャ</t>
    </rPh>
    <rPh sb="2" eb="4">
      <t>ジキ</t>
    </rPh>
    <rPh sb="5" eb="7">
      <t>エンキ</t>
    </rPh>
    <rPh sb="8" eb="10">
      <t>セツビ</t>
    </rPh>
    <rPh sb="10" eb="13">
      <t>ロウキュウカ</t>
    </rPh>
    <phoneticPr fontId="4"/>
  </si>
  <si>
    <t>資材調達の遅れ</t>
    <rPh sb="0" eb="2">
      <t>シザイ</t>
    </rPh>
    <rPh sb="2" eb="4">
      <t>チョウタツ</t>
    </rPh>
    <rPh sb="5" eb="6">
      <t>オク</t>
    </rPh>
    <phoneticPr fontId="4"/>
  </si>
  <si>
    <t>製造業</t>
    <rPh sb="0" eb="3">
      <t>セイゾウギョウ</t>
    </rPh>
    <phoneticPr fontId="2"/>
  </si>
  <si>
    <t>株価上昇を指向していない</t>
    <rPh sb="0" eb="2">
      <t>カブカ</t>
    </rPh>
    <rPh sb="2" eb="4">
      <t>ジョウショウ</t>
    </rPh>
    <rPh sb="5" eb="7">
      <t>シコウ</t>
    </rPh>
    <phoneticPr fontId="4"/>
  </si>
  <si>
    <t>財務体質の改善</t>
  </si>
  <si>
    <t>ホールディングス化</t>
  </si>
  <si>
    <t>株式分割、固定資産の流動化</t>
    <rPh sb="5" eb="7">
      <t>コテイ</t>
    </rPh>
    <rPh sb="7" eb="9">
      <t>シサン</t>
    </rPh>
    <rPh sb="10" eb="13">
      <t>リュウドウカ</t>
    </rPh>
    <phoneticPr fontId="2"/>
  </si>
  <si>
    <t>経常利益水準</t>
    <rPh sb="0" eb="2">
      <t>ケイジョウ</t>
    </rPh>
    <rPh sb="2" eb="4">
      <t>リエキ</t>
    </rPh>
    <rPh sb="4" eb="6">
      <t>スイジュン</t>
    </rPh>
    <phoneticPr fontId="4"/>
  </si>
  <si>
    <t>化学</t>
    <rPh sb="0" eb="2">
      <t>バケガク</t>
    </rPh>
    <phoneticPr fontId="4"/>
  </si>
  <si>
    <t>BCP/BCM</t>
    <phoneticPr fontId="2"/>
  </si>
  <si>
    <t>ROA</t>
  </si>
  <si>
    <t>CCC、ROA</t>
  </si>
  <si>
    <t>地域貢献</t>
    <rPh sb="0" eb="2">
      <t>チイキ</t>
    </rPh>
    <rPh sb="2" eb="4">
      <t>コウケン</t>
    </rPh>
    <phoneticPr fontId="4"/>
  </si>
  <si>
    <t>サステナビリティ、ROA、EBITDA</t>
    <phoneticPr fontId="2"/>
  </si>
  <si>
    <t>リース</t>
    <phoneticPr fontId="4"/>
  </si>
  <si>
    <t>信用コスト、EBITDA</t>
    <rPh sb="0" eb="2">
      <t>シンヨウ</t>
    </rPh>
    <phoneticPr fontId="4"/>
  </si>
  <si>
    <t>開発職、全ての種類で不足</t>
    <rPh sb="0" eb="2">
      <t>カイハツ</t>
    </rPh>
    <rPh sb="2" eb="3">
      <t>ショク</t>
    </rPh>
    <rPh sb="4" eb="5">
      <t>スベ</t>
    </rPh>
    <rPh sb="7" eb="9">
      <t>シュルイ</t>
    </rPh>
    <rPh sb="10" eb="12">
      <t>フソク</t>
    </rPh>
    <phoneticPr fontId="4"/>
  </si>
  <si>
    <t>全体的</t>
    <rPh sb="0" eb="3">
      <t>ゼンタイテキ</t>
    </rPh>
    <phoneticPr fontId="2"/>
  </si>
  <si>
    <t>産業用機械</t>
  </si>
  <si>
    <t>産業用機械</t>
    <rPh sb="0" eb="3">
      <t>サンギョウヨウ</t>
    </rPh>
    <rPh sb="3" eb="5">
      <t>キカイ</t>
    </rPh>
    <phoneticPr fontId="4"/>
  </si>
  <si>
    <t>メンテナンス員</t>
  </si>
  <si>
    <t>次期管理職候補人材、パートタイマー</t>
    <rPh sb="0" eb="2">
      <t>ジキ</t>
    </rPh>
    <rPh sb="2" eb="4">
      <t>カンリ</t>
    </rPh>
    <rPh sb="4" eb="5">
      <t>ショク</t>
    </rPh>
    <rPh sb="5" eb="7">
      <t>コウホ</t>
    </rPh>
    <rPh sb="7" eb="9">
      <t>ジンザイ</t>
    </rPh>
    <phoneticPr fontId="4"/>
  </si>
  <si>
    <t>運転手、若手、経理職</t>
    <rPh sb="0" eb="3">
      <t>ウンテンシュ</t>
    </rPh>
    <rPh sb="4" eb="6">
      <t>ワカテ</t>
    </rPh>
    <rPh sb="7" eb="9">
      <t>ケイリ</t>
    </rPh>
    <rPh sb="9" eb="10">
      <t>ショク</t>
    </rPh>
    <phoneticPr fontId="4"/>
  </si>
  <si>
    <t>新卒、サービススタッフ</t>
    <rPh sb="0" eb="2">
      <t>シンソツ</t>
    </rPh>
    <phoneticPr fontId="4"/>
  </si>
  <si>
    <t>外国人労働者の採用</t>
  </si>
  <si>
    <t>外国人労働者の採用</t>
    <rPh sb="0" eb="2">
      <t>ガイコク</t>
    </rPh>
    <rPh sb="2" eb="3">
      <t>ジン</t>
    </rPh>
    <rPh sb="3" eb="6">
      <t>ロウドウシャ</t>
    </rPh>
    <rPh sb="7" eb="9">
      <t>サイヨウ</t>
    </rPh>
    <phoneticPr fontId="4"/>
  </si>
  <si>
    <t>育成制度の充実</t>
    <rPh sb="0" eb="2">
      <t>イクセイ</t>
    </rPh>
    <rPh sb="2" eb="4">
      <t>セイド</t>
    </rPh>
    <rPh sb="5" eb="7">
      <t>ジュウジツ</t>
    </rPh>
    <phoneticPr fontId="2"/>
  </si>
  <si>
    <t>技能実習生の採用</t>
    <rPh sb="0" eb="2">
      <t>ギノウ</t>
    </rPh>
    <rPh sb="2" eb="5">
      <t>ジッシュウセイ</t>
    </rPh>
    <rPh sb="6" eb="8">
      <t>サイヨウ</t>
    </rPh>
    <phoneticPr fontId="4"/>
  </si>
  <si>
    <t>労働環境の改善、知名度向上</t>
  </si>
  <si>
    <t>経営計画の開示、親会社からの出向</t>
    <rPh sb="0" eb="2">
      <t>ケイエイ</t>
    </rPh>
    <rPh sb="2" eb="4">
      <t>ケイカク</t>
    </rPh>
    <rPh sb="5" eb="7">
      <t>カイジ</t>
    </rPh>
    <rPh sb="8" eb="11">
      <t>オヤガイシャ</t>
    </rPh>
    <rPh sb="14" eb="16">
      <t>シュッコウ</t>
    </rPh>
    <phoneticPr fontId="4"/>
  </si>
  <si>
    <t>一般機械</t>
    <rPh sb="0" eb="2">
      <t>イッパン</t>
    </rPh>
    <rPh sb="2" eb="4">
      <t>キカイ</t>
    </rPh>
    <phoneticPr fontId="4"/>
  </si>
  <si>
    <t>人材のマルチスキル化</t>
    <rPh sb="0" eb="2">
      <t>ジンザイ</t>
    </rPh>
    <rPh sb="9" eb="10">
      <t>カ</t>
    </rPh>
    <phoneticPr fontId="4"/>
  </si>
  <si>
    <t>AIの活用</t>
    <rPh sb="3" eb="5">
      <t>カツヨウ</t>
    </rPh>
    <phoneticPr fontId="2"/>
  </si>
  <si>
    <t>派遣社員採用</t>
    <rPh sb="0" eb="2">
      <t>ハケン</t>
    </rPh>
    <rPh sb="2" eb="4">
      <t>シャイン</t>
    </rPh>
    <rPh sb="4" eb="6">
      <t>サイヨウ</t>
    </rPh>
    <phoneticPr fontId="4"/>
  </si>
  <si>
    <t>特定技能外国人の雇用</t>
    <rPh sb="0" eb="2">
      <t>トクテイ</t>
    </rPh>
    <rPh sb="2" eb="4">
      <t>ギノウ</t>
    </rPh>
    <rPh sb="4" eb="6">
      <t>ガイコク</t>
    </rPh>
    <rPh sb="6" eb="7">
      <t>ジン</t>
    </rPh>
    <rPh sb="8" eb="10">
      <t>コヨウ</t>
    </rPh>
    <phoneticPr fontId="4"/>
  </si>
  <si>
    <t>親会社からのサポート</t>
  </si>
  <si>
    <t>安全確保</t>
  </si>
  <si>
    <t>部品・車体</t>
  </si>
  <si>
    <t>部品・車体</t>
    <rPh sb="0" eb="2">
      <t>ブヒン</t>
    </rPh>
    <rPh sb="3" eb="5">
      <t>シャタイ</t>
    </rPh>
    <phoneticPr fontId="4"/>
  </si>
  <si>
    <t>正社員登用制度</t>
    <rPh sb="0" eb="3">
      <t>セイシャイン</t>
    </rPh>
    <rPh sb="3" eb="5">
      <t>トウヨウ</t>
    </rPh>
    <rPh sb="5" eb="7">
      <t>セイド</t>
    </rPh>
    <phoneticPr fontId="4"/>
  </si>
  <si>
    <t>教育人材の育成</t>
    <rPh sb="0" eb="2">
      <t>キョウイク</t>
    </rPh>
    <rPh sb="2" eb="4">
      <t>ジンザイ</t>
    </rPh>
    <rPh sb="5" eb="7">
      <t>イクセイ</t>
    </rPh>
    <phoneticPr fontId="4"/>
  </si>
  <si>
    <t>給与手当内容の見直し</t>
    <rPh sb="0" eb="2">
      <t>キュウヨ</t>
    </rPh>
    <rPh sb="2" eb="4">
      <t>テアテ</t>
    </rPh>
    <rPh sb="4" eb="6">
      <t>ナイヨウ</t>
    </rPh>
    <rPh sb="7" eb="9">
      <t>ミナオ</t>
    </rPh>
    <phoneticPr fontId="4"/>
  </si>
  <si>
    <t>社内学校の開設</t>
    <phoneticPr fontId="4"/>
  </si>
  <si>
    <t>過剰包装への対応</t>
    <rPh sb="0" eb="2">
      <t>カジョウ</t>
    </rPh>
    <rPh sb="2" eb="4">
      <t>ホウソウ</t>
    </rPh>
    <rPh sb="6" eb="8">
      <t>タイオウ</t>
    </rPh>
    <phoneticPr fontId="4"/>
  </si>
  <si>
    <t>製品原価の上昇</t>
    <rPh sb="0" eb="2">
      <t>セイヒン</t>
    </rPh>
    <rPh sb="2" eb="4">
      <t>ゲンカ</t>
    </rPh>
    <rPh sb="5" eb="7">
      <t>ジョウショウ</t>
    </rPh>
    <phoneticPr fontId="2"/>
  </si>
  <si>
    <t>入札（総合評価）上の加点</t>
    <phoneticPr fontId="4"/>
  </si>
  <si>
    <t>燃料、エネルギーコストの変動と調達リスク増大</t>
    <phoneticPr fontId="4"/>
  </si>
  <si>
    <t>事務負担の増加、既存機器の省エネモデルへの交換</t>
    <rPh sb="0" eb="2">
      <t>ジム</t>
    </rPh>
    <rPh sb="2" eb="4">
      <t>フタン</t>
    </rPh>
    <rPh sb="5" eb="7">
      <t>ゾウカ</t>
    </rPh>
    <phoneticPr fontId="4"/>
  </si>
  <si>
    <t>コスト増加</t>
    <rPh sb="3" eb="5">
      <t>ゾウカ</t>
    </rPh>
    <phoneticPr fontId="4"/>
  </si>
  <si>
    <t>供給サイド（ガス・電気）の脱炭素見直し</t>
  </si>
  <si>
    <t>絶対的1強の存在が強力に進めていく状況が生まれること、人材不足</t>
  </si>
  <si>
    <t>車両入替等費用の増加、ランニングコストの上昇</t>
  </si>
  <si>
    <t>優遇制度の整備</t>
    <rPh sb="0" eb="2">
      <t>ユウグウ</t>
    </rPh>
    <rPh sb="2" eb="4">
      <t>セイド</t>
    </rPh>
    <rPh sb="5" eb="7">
      <t>セイビ</t>
    </rPh>
    <phoneticPr fontId="4"/>
  </si>
  <si>
    <t>製造業</t>
    <phoneticPr fontId="2"/>
  </si>
  <si>
    <t>規制緩和</t>
    <rPh sb="0" eb="2">
      <t>キセイ</t>
    </rPh>
    <rPh sb="2" eb="4">
      <t>カンワ</t>
    </rPh>
    <phoneticPr fontId="4"/>
  </si>
  <si>
    <t>グリーンエネルギーの購入、燃料転換</t>
    <rPh sb="10" eb="12">
      <t>コウニュウ</t>
    </rPh>
    <rPh sb="13" eb="15">
      <t>ネンリョウ</t>
    </rPh>
    <rPh sb="15" eb="17">
      <t>テンカン</t>
    </rPh>
    <phoneticPr fontId="2"/>
  </si>
  <si>
    <t>非化石電力の購入</t>
  </si>
  <si>
    <t>LPGの活用</t>
    <rPh sb="4" eb="6">
      <t>カツヨウ</t>
    </rPh>
    <phoneticPr fontId="4"/>
  </si>
  <si>
    <t>非常電源、鉄道利用の促進</t>
  </si>
  <si>
    <t>鉄道利用の促進</t>
    <rPh sb="0" eb="2">
      <t>テツドウ</t>
    </rPh>
    <rPh sb="2" eb="4">
      <t>リヨウ</t>
    </rPh>
    <rPh sb="5" eb="7">
      <t>ソクシン</t>
    </rPh>
    <phoneticPr fontId="4"/>
  </si>
  <si>
    <t>非化石化証明書の購入</t>
    <rPh sb="0" eb="1">
      <t>ヒ</t>
    </rPh>
    <rPh sb="1" eb="3">
      <t>カセキ</t>
    </rPh>
    <rPh sb="3" eb="4">
      <t>バ</t>
    </rPh>
    <rPh sb="4" eb="7">
      <t>ショウメイショ</t>
    </rPh>
    <rPh sb="8" eb="10">
      <t>コウニュウ</t>
    </rPh>
    <phoneticPr fontId="4"/>
  </si>
  <si>
    <t>非化石化証明書の購入</t>
    <rPh sb="3" eb="4">
      <t>バ</t>
    </rPh>
    <phoneticPr fontId="2"/>
  </si>
  <si>
    <t>人口減少</t>
    <rPh sb="0" eb="2">
      <t>ジンコウ</t>
    </rPh>
    <rPh sb="2" eb="4">
      <t>ゲンショウ</t>
    </rPh>
    <phoneticPr fontId="4"/>
  </si>
  <si>
    <t>働き方改革の推進、産業と技術革新の基盤作り</t>
    <rPh sb="0" eb="1">
      <t>ハタラ</t>
    </rPh>
    <rPh sb="2" eb="3">
      <t>カタ</t>
    </rPh>
    <rPh sb="3" eb="5">
      <t>カイカク</t>
    </rPh>
    <rPh sb="6" eb="8">
      <t>スイシン</t>
    </rPh>
    <rPh sb="9" eb="11">
      <t>サンギョウ</t>
    </rPh>
    <rPh sb="12" eb="14">
      <t>ギジュツ</t>
    </rPh>
    <rPh sb="14" eb="16">
      <t>カクシン</t>
    </rPh>
    <rPh sb="17" eb="19">
      <t>キバン</t>
    </rPh>
    <rPh sb="19" eb="20">
      <t>ツク</t>
    </rPh>
    <phoneticPr fontId="2"/>
  </si>
  <si>
    <t>持続可能な街づくりへの貢献、新エネルギー</t>
    <rPh sb="0" eb="2">
      <t>ジゾク</t>
    </rPh>
    <rPh sb="2" eb="4">
      <t>カノウ</t>
    </rPh>
    <rPh sb="5" eb="6">
      <t>マチ</t>
    </rPh>
    <rPh sb="11" eb="13">
      <t>コウケン</t>
    </rPh>
    <rPh sb="14" eb="15">
      <t>シン</t>
    </rPh>
    <phoneticPr fontId="4"/>
  </si>
  <si>
    <t>人口減少、食生活</t>
    <rPh sb="0" eb="2">
      <t>ジンコウ</t>
    </rPh>
    <rPh sb="2" eb="4">
      <t>ゲンショウ</t>
    </rPh>
    <rPh sb="5" eb="8">
      <t>ショクセイカツ</t>
    </rPh>
    <phoneticPr fontId="4"/>
  </si>
  <si>
    <t>海外での生産委託</t>
    <rPh sb="0" eb="2">
      <t>カイガイ</t>
    </rPh>
    <rPh sb="4" eb="6">
      <t>セイサン</t>
    </rPh>
    <rPh sb="6" eb="8">
      <t>イタク</t>
    </rPh>
    <phoneticPr fontId="4"/>
  </si>
  <si>
    <t>海外不動産の取得</t>
  </si>
  <si>
    <t>為替変動リスクの軽減、品質・価格・納期の安定化</t>
    <rPh sb="0" eb="2">
      <t>カワセ</t>
    </rPh>
    <rPh sb="2" eb="4">
      <t>ヘンドウ</t>
    </rPh>
    <rPh sb="8" eb="10">
      <t>ケイゲン</t>
    </rPh>
    <phoneticPr fontId="2"/>
  </si>
  <si>
    <t>関税と為替、地政学リスク回避</t>
    <rPh sb="6" eb="9">
      <t>チセイガク</t>
    </rPh>
    <rPh sb="12" eb="14">
      <t>カイヒ</t>
    </rPh>
    <phoneticPr fontId="2"/>
  </si>
  <si>
    <t>部品・車体</t>
    <rPh sb="0" eb="2">
      <t>ブヒン</t>
    </rPh>
    <rPh sb="3" eb="5">
      <t>シャタイ</t>
    </rPh>
    <phoneticPr fontId="2"/>
  </si>
  <si>
    <t>仕事量減少による内製化</t>
    <rPh sb="0" eb="2">
      <t>シゴト</t>
    </rPh>
    <rPh sb="2" eb="3">
      <t>リョウ</t>
    </rPh>
    <rPh sb="3" eb="5">
      <t>ゲンショウ</t>
    </rPh>
    <rPh sb="8" eb="11">
      <t>ナイセイカ</t>
    </rPh>
    <phoneticPr fontId="4"/>
  </si>
  <si>
    <t>販売エリア拡大、国内需要の落ち込み</t>
    <rPh sb="0" eb="2">
      <t>ハンバイ</t>
    </rPh>
    <rPh sb="5" eb="7">
      <t>カクダイ</t>
    </rPh>
    <rPh sb="8" eb="10">
      <t>コクナイ</t>
    </rPh>
    <rPh sb="10" eb="12">
      <t>ジュヨウ</t>
    </rPh>
    <rPh sb="13" eb="14">
      <t>オ</t>
    </rPh>
    <rPh sb="15" eb="16">
      <t>コ</t>
    </rPh>
    <phoneticPr fontId="4"/>
  </si>
  <si>
    <t>人手不足、外注先減少</t>
    <rPh sb="0" eb="2">
      <t>ヒトデ</t>
    </rPh>
    <rPh sb="2" eb="4">
      <t>ブソク</t>
    </rPh>
    <rPh sb="5" eb="8">
      <t>ガイチュウサキ</t>
    </rPh>
    <rPh sb="8" eb="10">
      <t>ゲンショウ</t>
    </rPh>
    <phoneticPr fontId="4"/>
  </si>
  <si>
    <t>人員確保</t>
    <rPh sb="0" eb="2">
      <t>ジンイン</t>
    </rPh>
    <rPh sb="2" eb="4">
      <t>カクホ</t>
    </rPh>
    <phoneticPr fontId="4"/>
  </si>
  <si>
    <t>技術進化、新規事業創出</t>
    <rPh sb="0" eb="2">
      <t>ギジュツ</t>
    </rPh>
    <rPh sb="2" eb="4">
      <t>シンカ</t>
    </rPh>
    <rPh sb="5" eb="7">
      <t>シンキ</t>
    </rPh>
    <rPh sb="7" eb="9">
      <t>ジギョウ</t>
    </rPh>
    <rPh sb="9" eb="11">
      <t>ソウシュツ</t>
    </rPh>
    <phoneticPr fontId="4"/>
  </si>
  <si>
    <t>販路拡大、新商品開発、市場調査</t>
    <rPh sb="0" eb="2">
      <t>ハンロ</t>
    </rPh>
    <rPh sb="2" eb="4">
      <t>カクダイ</t>
    </rPh>
    <rPh sb="5" eb="8">
      <t>シンショウヒン</t>
    </rPh>
    <rPh sb="8" eb="10">
      <t>カイハツ</t>
    </rPh>
    <rPh sb="11" eb="13">
      <t>シジョウ</t>
    </rPh>
    <rPh sb="13" eb="15">
      <t>チョウサ</t>
    </rPh>
    <phoneticPr fontId="4"/>
  </si>
  <si>
    <t>遠隔地からの操業サポート</t>
    <rPh sb="0" eb="3">
      <t>エンカクチ</t>
    </rPh>
    <rPh sb="6" eb="8">
      <t>ソウギョウ</t>
    </rPh>
    <phoneticPr fontId="2"/>
  </si>
  <si>
    <t>企画書作成、新聞記事作成補助、画像作成、プレゼン資料作成</t>
    <rPh sb="0" eb="3">
      <t>キカクショ</t>
    </rPh>
    <rPh sb="3" eb="5">
      <t>サクセイ</t>
    </rPh>
    <rPh sb="6" eb="10">
      <t>シンブンキジ</t>
    </rPh>
    <rPh sb="10" eb="12">
      <t>サクセイ</t>
    </rPh>
    <rPh sb="12" eb="14">
      <t>ホジョ</t>
    </rPh>
    <rPh sb="15" eb="17">
      <t>ガゾウ</t>
    </rPh>
    <rPh sb="17" eb="19">
      <t>サクセイ</t>
    </rPh>
    <rPh sb="24" eb="26">
      <t>シリョウ</t>
    </rPh>
    <rPh sb="26" eb="28">
      <t>サクセイ</t>
    </rPh>
    <phoneticPr fontId="2"/>
  </si>
  <si>
    <t>金属製品</t>
    <rPh sb="0" eb="2">
      <t>キンゾク</t>
    </rPh>
    <rPh sb="2" eb="4">
      <t>セイヒン</t>
    </rPh>
    <phoneticPr fontId="2"/>
  </si>
  <si>
    <t>生産管理、工程管理、製造可否判定の自動化、類似図面検索</t>
    <rPh sb="0" eb="2">
      <t>セイサン</t>
    </rPh>
    <rPh sb="2" eb="4">
      <t>カンリ</t>
    </rPh>
    <rPh sb="5" eb="7">
      <t>コウテイ</t>
    </rPh>
    <rPh sb="7" eb="9">
      <t>カンリ</t>
    </rPh>
    <rPh sb="10" eb="12">
      <t>セイゾウ</t>
    </rPh>
    <rPh sb="12" eb="14">
      <t>カヒ</t>
    </rPh>
    <rPh sb="14" eb="16">
      <t>ハンテイ</t>
    </rPh>
    <rPh sb="17" eb="20">
      <t>ジドウカ</t>
    </rPh>
    <rPh sb="21" eb="23">
      <t>ルイジ</t>
    </rPh>
    <rPh sb="23" eb="25">
      <t>ズメン</t>
    </rPh>
    <rPh sb="25" eb="27">
      <t>ケンサク</t>
    </rPh>
    <phoneticPr fontId="4"/>
  </si>
  <si>
    <t>生産データの分析、画像検査</t>
  </si>
  <si>
    <t>その他製造業</t>
    <rPh sb="2" eb="3">
      <t>ホカ</t>
    </rPh>
    <rPh sb="3" eb="6">
      <t>セイゾウギョウ</t>
    </rPh>
    <phoneticPr fontId="4"/>
  </si>
  <si>
    <t>939社</t>
    <phoneticPr fontId="4"/>
  </si>
  <si>
    <t>1,624社</t>
    <phoneticPr fontId="4"/>
  </si>
  <si>
    <t>（２）貴社事業の①ダウンサイドリスク、②成長機会となる外部要因について、それぞれご回答ください(５つまでの複数回答)。</t>
    <phoneticPr fontId="2"/>
  </si>
  <si>
    <t>①ダウンサイドリスク</t>
    <phoneticPr fontId="2"/>
  </si>
  <si>
    <t>②成長機会</t>
    <rPh sb="1" eb="3">
      <t>セイチョウ</t>
    </rPh>
    <rPh sb="3" eb="5">
      <t>キカイ</t>
    </rPh>
    <phoneticPr fontId="2"/>
  </si>
  <si>
    <t>（３）米国の関税強化により想定される貴社への影響と対応についてご回答ください(３つまでの複数回答)。</t>
    <phoneticPr fontId="2"/>
  </si>
  <si>
    <t>（４）（３）に関し、生産・輸出拠点として①拡大、②縮小する国・地域をそれぞれご選択ください(５つまでの複数回答)。</t>
    <phoneticPr fontId="2"/>
  </si>
  <si>
    <t>①拠点拡大</t>
    <rPh sb="1" eb="3">
      <t>キョテン</t>
    </rPh>
    <rPh sb="3" eb="5">
      <t>カクダイ</t>
    </rPh>
    <phoneticPr fontId="2"/>
  </si>
  <si>
    <t>②拠点縮小</t>
    <rPh sb="1" eb="3">
      <t>キョテン</t>
    </rPh>
    <rPh sb="3" eb="5">
      <t>シュクショウ</t>
    </rPh>
    <phoneticPr fontId="2"/>
  </si>
  <si>
    <t>（５）燃料費・電力費・人件費・資材費・建設費などの高騰を販売価格に転嫁できていますか。</t>
    <phoneticPr fontId="2"/>
  </si>
  <si>
    <t>（１）①2024年度国内設備投資の実績が当初計画を下回った場合、②2025年度国内設備投資計画を押し下げる要因がある場合、</t>
    <phoneticPr fontId="2"/>
  </si>
  <si>
    <t>　　 それぞれの理由をご回答ください(３つまでの複数回答)。</t>
    <phoneticPr fontId="2"/>
  </si>
  <si>
    <t>①2024年度実績</t>
    <phoneticPr fontId="2"/>
  </si>
  <si>
    <t>①2024年度実績</t>
    <rPh sb="5" eb="7">
      <t>ネンド</t>
    </rPh>
    <rPh sb="7" eb="9">
      <t>ジッセキ</t>
    </rPh>
    <phoneticPr fontId="2"/>
  </si>
  <si>
    <t>②2025年度計画</t>
    <phoneticPr fontId="2"/>
  </si>
  <si>
    <t>（２）成長戦略以外で株価上昇に向けて関心のある項目をご回答ください（３つまでの複数回答）。</t>
    <phoneticPr fontId="2"/>
  </si>
  <si>
    <t>（３）情報開示において重視している項目をご回答ください(３つまでの複数回答)。</t>
    <phoneticPr fontId="2"/>
  </si>
  <si>
    <t>（３）2025年度の設備投資計画(単体)および研究開発計画(単体)に占める脱炭素関連の比率をそれぞれご回答ください。</t>
    <phoneticPr fontId="2"/>
  </si>
  <si>
    <t>問５．サステナビリティ対応、カーボンニュートラル実現に向けた取り組み</t>
    <phoneticPr fontId="2"/>
  </si>
  <si>
    <t>（４）貴社の排出削減目標（ネットゼロ達成時期）の設定状況について、スコープ毎にご回答ください。</t>
    <phoneticPr fontId="2"/>
  </si>
  <si>
    <t>（５）（４）を達成するための手段として、①2025年度まで、②2030年まで、③2050年までに重視・期待する施策を、それぞれご回答ください（最大３つまでの複数回答）。</t>
    <phoneticPr fontId="2"/>
  </si>
  <si>
    <t>①2025年度まで</t>
    <rPh sb="5" eb="7">
      <t>ネンド</t>
    </rPh>
    <phoneticPr fontId="2"/>
  </si>
  <si>
    <t>②2030年度まで</t>
    <rPh sb="5" eb="7">
      <t>ネンド</t>
    </rPh>
    <phoneticPr fontId="2"/>
  </si>
  <si>
    <t>③2050年度まで</t>
    <rPh sb="5" eb="7">
      <t>ネンド</t>
    </rPh>
    <phoneticPr fontId="2"/>
  </si>
  <si>
    <t>（６）インターナルカーボンプライシングを導入していますか。</t>
    <phoneticPr fontId="2"/>
  </si>
  <si>
    <t>（７）サステナビリティ対応等に関し、カーボンニュートラル以外に関心あるものをご回答ください（３つまでの複数回答）。</t>
    <phoneticPr fontId="2"/>
  </si>
  <si>
    <t>（３）国内外拠点における生産能力(連結)に関する中長期的な見通しをご回答ください。</t>
    <phoneticPr fontId="2"/>
  </si>
  <si>
    <t>（３）国内外拠点における研究開発活動(連結)に関する中長期的な見通しをご回答ください。</t>
    <phoneticPr fontId="2"/>
  </si>
  <si>
    <t xml:space="preserve"> （１）AI(Chat GPTなど生成AIを含む)の活用状況についてご回答ください。</t>
    <phoneticPr fontId="2"/>
  </si>
  <si>
    <t>【AIの具体的な用途】</t>
    <rPh sb="4" eb="7">
      <t>グタイテキ</t>
    </rPh>
    <rPh sb="8" eb="10">
      <t>ヨウト</t>
    </rPh>
    <phoneticPr fontId="2"/>
  </si>
  <si>
    <t>（２）①～⑦に関するデータ利活用の取り組み状況を、それぞれご回答ください。</t>
    <phoneticPr fontId="2"/>
  </si>
  <si>
    <t>②データを記録するためのツールを導入し、</t>
    <phoneticPr fontId="2"/>
  </si>
  <si>
    <t>④構造化・品質管理されたデータを分析し、</t>
    <phoneticPr fontId="2"/>
  </si>
  <si>
    <t>　 事業に関わる事柄や現象をデータとして記録している</t>
    <phoneticPr fontId="2"/>
  </si>
  <si>
    <t>⑤得られた洞察（事実、統計、予測等）を、</t>
    <phoneticPr fontId="2"/>
  </si>
  <si>
    <t>　 業務効率化等（コスト削減）の成果に結びつけている</t>
    <phoneticPr fontId="2"/>
  </si>
  <si>
    <t>⑥得られた洞察（事実、統計、予測等）を、</t>
    <phoneticPr fontId="2"/>
  </si>
  <si>
    <t>　 事業立ち上げ等（売上増）の成果に結びつけている</t>
    <phoneticPr fontId="2"/>
  </si>
  <si>
    <t xml:space="preserve">     およびB．データ整備に当てた労働時間のおおよその割合（0～10の数字）をご回答ください。</t>
    <phoneticPr fontId="2"/>
  </si>
  <si>
    <t>トランプ関税</t>
  </si>
  <si>
    <t>ペーパーレス化、物価高騰</t>
  </si>
  <si>
    <t>出版印刷</t>
  </si>
  <si>
    <t>少子化</t>
  </si>
  <si>
    <t>ホテル・旅館</t>
    <rPh sb="4" eb="6">
      <t>リョカン</t>
    </rPh>
    <phoneticPr fontId="2"/>
  </si>
  <si>
    <t>人手不足、管理費上昇</t>
    <rPh sb="0" eb="2">
      <t>ヒトデ</t>
    </rPh>
    <rPh sb="2" eb="4">
      <t>ブソク</t>
    </rPh>
    <rPh sb="5" eb="7">
      <t>カンリ</t>
    </rPh>
    <rPh sb="7" eb="8">
      <t>ヒ</t>
    </rPh>
    <rPh sb="8" eb="10">
      <t>ジョウショウ</t>
    </rPh>
    <phoneticPr fontId="2"/>
  </si>
  <si>
    <t>放送</t>
    <rPh sb="0" eb="2">
      <t>ホウソウ</t>
    </rPh>
    <phoneticPr fontId="4"/>
  </si>
  <si>
    <t>業界全体のコンプライアンス</t>
    <rPh sb="0" eb="2">
      <t>ギョウカイ</t>
    </rPh>
    <rPh sb="2" eb="4">
      <t>ゼンタイ</t>
    </rPh>
    <phoneticPr fontId="4"/>
  </si>
  <si>
    <t>地方創生政策</t>
    <rPh sb="0" eb="2">
      <t>チホウ</t>
    </rPh>
    <rPh sb="2" eb="4">
      <t>ソウセイ</t>
    </rPh>
    <rPh sb="4" eb="6">
      <t>セイサク</t>
    </rPh>
    <phoneticPr fontId="2"/>
  </si>
  <si>
    <t>電力・ガス</t>
    <rPh sb="0" eb="2">
      <t>デンリョク</t>
    </rPh>
    <phoneticPr fontId="2"/>
  </si>
  <si>
    <t>取引先である輸出関連企業の拠点縮小</t>
    <rPh sb="13" eb="15">
      <t>キョテン</t>
    </rPh>
    <rPh sb="15" eb="17">
      <t>シュクショウ</t>
    </rPh>
    <phoneticPr fontId="2"/>
  </si>
  <si>
    <t>国内の生産調整</t>
    <rPh sb="0" eb="2">
      <t>コクナイ</t>
    </rPh>
    <rPh sb="3" eb="5">
      <t>セイサン</t>
    </rPh>
    <rPh sb="5" eb="7">
      <t>チョウセイ</t>
    </rPh>
    <phoneticPr fontId="2"/>
  </si>
  <si>
    <t>その他サービス</t>
    <rPh sb="2" eb="3">
      <t>ホカ</t>
    </rPh>
    <phoneticPr fontId="4"/>
  </si>
  <si>
    <t>化学</t>
    <rPh sb="0" eb="2">
      <t>バケガク</t>
    </rPh>
    <phoneticPr fontId="2"/>
  </si>
  <si>
    <t>関税による取引先業績悪化</t>
    <phoneticPr fontId="2"/>
  </si>
  <si>
    <t>原料価格高騰</t>
    <rPh sb="0" eb="2">
      <t>ゲンリョウ</t>
    </rPh>
    <rPh sb="2" eb="4">
      <t>カカク</t>
    </rPh>
    <rPh sb="4" eb="6">
      <t>コウトウ</t>
    </rPh>
    <phoneticPr fontId="4"/>
  </si>
  <si>
    <t>電気機械</t>
    <rPh sb="0" eb="2">
      <t>デンキ</t>
    </rPh>
    <rPh sb="2" eb="4">
      <t>キカイ</t>
    </rPh>
    <phoneticPr fontId="2"/>
  </si>
  <si>
    <t>業績悪化、震災影響</t>
    <rPh sb="0" eb="2">
      <t>ギョウセキ</t>
    </rPh>
    <rPh sb="2" eb="4">
      <t>アッカ</t>
    </rPh>
    <rPh sb="5" eb="7">
      <t>シンサイ</t>
    </rPh>
    <rPh sb="7" eb="9">
      <t>エイキョウ</t>
    </rPh>
    <phoneticPr fontId="4"/>
  </si>
  <si>
    <t>補助金申請の不採択</t>
    <rPh sb="0" eb="3">
      <t>ホジョキン</t>
    </rPh>
    <rPh sb="3" eb="5">
      <t>シンセイ</t>
    </rPh>
    <rPh sb="6" eb="7">
      <t>フ</t>
    </rPh>
    <rPh sb="7" eb="9">
      <t>サイタク</t>
    </rPh>
    <phoneticPr fontId="4"/>
  </si>
  <si>
    <t>物価上昇、着工棟数の減少</t>
    <rPh sb="0" eb="2">
      <t>ブッカ</t>
    </rPh>
    <rPh sb="2" eb="4">
      <t>ジョウショウ</t>
    </rPh>
    <rPh sb="5" eb="7">
      <t>チャッコウ</t>
    </rPh>
    <rPh sb="7" eb="9">
      <t>トウスウ</t>
    </rPh>
    <rPh sb="10" eb="12">
      <t>ゲンショウ</t>
    </rPh>
    <phoneticPr fontId="4"/>
  </si>
  <si>
    <t>メーカーの開発時期変更</t>
    <phoneticPr fontId="2"/>
  </si>
  <si>
    <t>窯業・土石</t>
    <phoneticPr fontId="4"/>
  </si>
  <si>
    <t>電気機械</t>
    <rPh sb="0" eb="2">
      <t>デンキ</t>
    </rPh>
    <rPh sb="2" eb="4">
      <t>キカイ</t>
    </rPh>
    <phoneticPr fontId="4"/>
  </si>
  <si>
    <t>設備コスト</t>
    <phoneticPr fontId="2"/>
  </si>
  <si>
    <t>通信・情報</t>
    <rPh sb="0" eb="2">
      <t>ツウシン</t>
    </rPh>
    <rPh sb="3" eb="5">
      <t>ジョウホウ</t>
    </rPh>
    <phoneticPr fontId="4"/>
  </si>
  <si>
    <t>通信・情報</t>
    <rPh sb="0" eb="2">
      <t>ツウシン</t>
    </rPh>
    <rPh sb="3" eb="5">
      <t>ジョウホウ</t>
    </rPh>
    <phoneticPr fontId="2"/>
  </si>
  <si>
    <t>関係会社海外仕入先を親会社経由に一本化</t>
    <phoneticPr fontId="4"/>
  </si>
  <si>
    <t>鉱業</t>
    <phoneticPr fontId="4"/>
  </si>
  <si>
    <t>医薬品</t>
    <rPh sb="0" eb="3">
      <t>イヤクヒン</t>
    </rPh>
    <phoneticPr fontId="2"/>
  </si>
  <si>
    <t>情報収集</t>
    <rPh sb="0" eb="2">
      <t>ジョウホウ</t>
    </rPh>
    <rPh sb="2" eb="4">
      <t>シュウシュウ</t>
    </rPh>
    <phoneticPr fontId="2"/>
  </si>
  <si>
    <t>電子部品等</t>
    <rPh sb="0" eb="2">
      <t>デンシ</t>
    </rPh>
    <rPh sb="2" eb="4">
      <t>ブヒン</t>
    </rPh>
    <rPh sb="4" eb="5">
      <t>トウ</t>
    </rPh>
    <phoneticPr fontId="2"/>
  </si>
  <si>
    <t>業務簡素化、問い合わせの一次回答、検査工程</t>
    <rPh sb="0" eb="2">
      <t>ギョウム</t>
    </rPh>
    <rPh sb="2" eb="5">
      <t>カンソカ</t>
    </rPh>
    <rPh sb="6" eb="7">
      <t>ト</t>
    </rPh>
    <rPh sb="8" eb="9">
      <t>ア</t>
    </rPh>
    <rPh sb="12" eb="14">
      <t>イチジ</t>
    </rPh>
    <rPh sb="14" eb="16">
      <t>カイトウ</t>
    </rPh>
    <rPh sb="17" eb="19">
      <t>ケンサ</t>
    </rPh>
    <rPh sb="19" eb="21">
      <t>コウテイ</t>
    </rPh>
    <phoneticPr fontId="2"/>
  </si>
  <si>
    <t>精密機械</t>
    <rPh sb="0" eb="2">
      <t>セイミツ</t>
    </rPh>
    <rPh sb="2" eb="4">
      <t>キカイ</t>
    </rPh>
    <phoneticPr fontId="2"/>
  </si>
  <si>
    <t>産業用機械</t>
    <rPh sb="0" eb="3">
      <t>サンギョウヨウ</t>
    </rPh>
    <rPh sb="3" eb="5">
      <t>キカイ</t>
    </rPh>
    <phoneticPr fontId="2"/>
  </si>
  <si>
    <t>定型文作成、法規制解釈</t>
    <rPh sb="0" eb="2">
      <t>テイケイ</t>
    </rPh>
    <rPh sb="2" eb="3">
      <t>ブン</t>
    </rPh>
    <rPh sb="3" eb="5">
      <t>サクセイ</t>
    </rPh>
    <rPh sb="6" eb="7">
      <t>ホウ</t>
    </rPh>
    <rPh sb="7" eb="9">
      <t>キセイ</t>
    </rPh>
    <rPh sb="9" eb="11">
      <t>カイシャク</t>
    </rPh>
    <phoneticPr fontId="2"/>
  </si>
  <si>
    <t>一般機械部品</t>
    <rPh sb="0" eb="2">
      <t>イッパン</t>
    </rPh>
    <rPh sb="2" eb="4">
      <t>キカイ</t>
    </rPh>
    <rPh sb="4" eb="6">
      <t>ブヒン</t>
    </rPh>
    <phoneticPr fontId="2"/>
  </si>
  <si>
    <t>金属加工機械</t>
    <rPh sb="0" eb="2">
      <t>キンゾク</t>
    </rPh>
    <rPh sb="2" eb="4">
      <t>カコウ</t>
    </rPh>
    <rPh sb="4" eb="6">
      <t>キカイ</t>
    </rPh>
    <phoneticPr fontId="2"/>
  </si>
  <si>
    <t>リーガルチェック、報告書作成</t>
    <rPh sb="9" eb="12">
      <t>ホウコクショ</t>
    </rPh>
    <rPh sb="12" eb="14">
      <t>サクセイ</t>
    </rPh>
    <phoneticPr fontId="2"/>
  </si>
  <si>
    <t>開示文書作成、社内FAQ</t>
    <rPh sb="0" eb="2">
      <t>カイジ</t>
    </rPh>
    <rPh sb="2" eb="4">
      <t>ブンショ</t>
    </rPh>
    <rPh sb="4" eb="6">
      <t>サクセイ</t>
    </rPh>
    <rPh sb="7" eb="9">
      <t>シャナイ</t>
    </rPh>
    <phoneticPr fontId="2"/>
  </si>
  <si>
    <t>画像診断、文書管理、品質チェック</t>
    <rPh sb="0" eb="2">
      <t>ガゾウ</t>
    </rPh>
    <rPh sb="2" eb="4">
      <t>シンダン</t>
    </rPh>
    <rPh sb="5" eb="7">
      <t>ブンショ</t>
    </rPh>
    <rPh sb="7" eb="9">
      <t>カンリ</t>
    </rPh>
    <rPh sb="10" eb="12">
      <t>ヒンシツ</t>
    </rPh>
    <phoneticPr fontId="2"/>
  </si>
  <si>
    <t>設備稼働状況の把握、シミュレーション、プログラミング支援、ChatGPTによる質問対応</t>
    <rPh sb="0" eb="2">
      <t>セツビ</t>
    </rPh>
    <rPh sb="2" eb="4">
      <t>カドウ</t>
    </rPh>
    <rPh sb="4" eb="6">
      <t>ジョウキョウ</t>
    </rPh>
    <rPh sb="7" eb="9">
      <t>ハアク</t>
    </rPh>
    <rPh sb="26" eb="28">
      <t>シエン</t>
    </rPh>
    <rPh sb="39" eb="41">
      <t>シツモン</t>
    </rPh>
    <rPh sb="41" eb="43">
      <t>タイオウ</t>
    </rPh>
    <phoneticPr fontId="2"/>
  </si>
  <si>
    <t>鉄鋼</t>
    <rPh sb="0" eb="2">
      <t>テッコウ</t>
    </rPh>
    <phoneticPr fontId="2"/>
  </si>
  <si>
    <t>Copilot、調査、書類作成</t>
    <rPh sb="8" eb="10">
      <t>チョウサ</t>
    </rPh>
    <rPh sb="11" eb="13">
      <t>ショルイ</t>
    </rPh>
    <rPh sb="13" eb="15">
      <t>サクセイ</t>
    </rPh>
    <phoneticPr fontId="2"/>
  </si>
  <si>
    <t>情報収集、文書作成</t>
    <rPh sb="0" eb="2">
      <t>ジョウホウ</t>
    </rPh>
    <rPh sb="2" eb="4">
      <t>シュウシュウ</t>
    </rPh>
    <rPh sb="5" eb="7">
      <t>ブンショ</t>
    </rPh>
    <rPh sb="7" eb="9">
      <t>サクセイ</t>
    </rPh>
    <phoneticPr fontId="4"/>
  </si>
  <si>
    <t>データ収集・分析、業務効率化、議事録作成、文書要約、チャットボット</t>
    <rPh sb="9" eb="11">
      <t>ギョウム</t>
    </rPh>
    <rPh sb="11" eb="14">
      <t>コウリツカ</t>
    </rPh>
    <rPh sb="15" eb="18">
      <t>ギジロク</t>
    </rPh>
    <rPh sb="18" eb="20">
      <t>サクセイ</t>
    </rPh>
    <rPh sb="21" eb="23">
      <t>ブンショ</t>
    </rPh>
    <rPh sb="23" eb="25">
      <t>ヨウヤク</t>
    </rPh>
    <phoneticPr fontId="2"/>
  </si>
  <si>
    <t>Gemini、Copilot、資料作成、文章校正</t>
    <rPh sb="15" eb="17">
      <t>シリョウ</t>
    </rPh>
    <rPh sb="17" eb="19">
      <t>サクセイ</t>
    </rPh>
    <rPh sb="20" eb="22">
      <t>ブンショウ</t>
    </rPh>
    <rPh sb="22" eb="24">
      <t>コウセイ</t>
    </rPh>
    <phoneticPr fontId="2"/>
  </si>
  <si>
    <t>文書作成、業務効率化、見積作成</t>
    <rPh sb="0" eb="2">
      <t>ブンショ</t>
    </rPh>
    <rPh sb="2" eb="4">
      <t>サクセイ</t>
    </rPh>
    <rPh sb="5" eb="7">
      <t>ギョウム</t>
    </rPh>
    <rPh sb="7" eb="10">
      <t>コウリツカ</t>
    </rPh>
    <rPh sb="11" eb="13">
      <t>ミツモリ</t>
    </rPh>
    <rPh sb="13" eb="15">
      <t>サクセイ</t>
    </rPh>
    <phoneticPr fontId="2"/>
  </si>
  <si>
    <t>放送</t>
    <rPh sb="0" eb="2">
      <t>ホウソウ</t>
    </rPh>
    <phoneticPr fontId="2"/>
  </si>
  <si>
    <t>議事録作成、チャットボット</t>
    <rPh sb="0" eb="3">
      <t>ギジロク</t>
    </rPh>
    <rPh sb="3" eb="5">
      <t>サクセイ</t>
    </rPh>
    <phoneticPr fontId="2"/>
  </si>
  <si>
    <t>バックオフィス業務効率化</t>
    <rPh sb="7" eb="9">
      <t>ギョウム</t>
    </rPh>
    <rPh sb="9" eb="12">
      <t>コウリツカ</t>
    </rPh>
    <phoneticPr fontId="2"/>
  </si>
  <si>
    <t>資料作成、データ集計、翻訳</t>
    <rPh sb="0" eb="2">
      <t>シリョウ</t>
    </rPh>
    <rPh sb="2" eb="4">
      <t>サクセイ</t>
    </rPh>
    <rPh sb="8" eb="10">
      <t>シュウケイ</t>
    </rPh>
    <rPh sb="11" eb="13">
      <t>ホンヤク</t>
    </rPh>
    <phoneticPr fontId="4"/>
  </si>
  <si>
    <t>映像編集、翻訳</t>
    <rPh sb="0" eb="2">
      <t>エイゾウ</t>
    </rPh>
    <rPh sb="2" eb="4">
      <t>ヘンシュウ</t>
    </rPh>
    <rPh sb="5" eb="7">
      <t>ホンヤク</t>
    </rPh>
    <phoneticPr fontId="2"/>
  </si>
  <si>
    <t>-</t>
  </si>
  <si>
    <t>-</t>
    <phoneticPr fontId="2"/>
  </si>
  <si>
    <t>（-：回答僅少につき、非開示）</t>
    <rPh sb="3" eb="5">
      <t>カイトウ</t>
    </rPh>
    <rPh sb="5" eb="7">
      <t>キンショウ</t>
    </rPh>
    <rPh sb="11" eb="14">
      <t>ヒカイジ</t>
    </rPh>
    <phoneticPr fontId="2"/>
  </si>
  <si>
    <t>給与評価制度の抜本見直し</t>
    <phoneticPr fontId="4"/>
  </si>
  <si>
    <t>問５．サステナビリティ対応、カーボンニュートラル実現に向けた取り組み</t>
    <rPh sb="11" eb="13">
      <t>タイオウ</t>
    </rPh>
    <rPh sb="24" eb="26">
      <t>ジツゲン</t>
    </rPh>
    <rPh sb="27" eb="28">
      <t>ム</t>
    </rPh>
    <rPh sb="30" eb="31">
      <t>ト</t>
    </rPh>
    <rPh sb="32" eb="33">
      <t>ク</t>
    </rPh>
    <phoneticPr fontId="2"/>
  </si>
  <si>
    <t>（１）貴社(単体)の2024年度末時点の従業員数(契約社員、臨時職員及びパート職員等を含む)をご回答ください。</t>
    <phoneticPr fontId="2"/>
  </si>
  <si>
    <r>
      <t>（１）事業の成長のために優先するのは、どのような投資ですか(</t>
    </r>
    <r>
      <rPr>
        <u/>
        <sz val="11"/>
        <color theme="1"/>
        <rFont val="ＭＳ Ｐゴシック"/>
        <family val="3"/>
        <charset val="128"/>
      </rPr>
      <t>優先順に</t>
    </r>
    <r>
      <rPr>
        <sz val="11"/>
        <color theme="1"/>
        <rFont val="ＭＳ Ｐゴシック"/>
        <family val="2"/>
        <charset val="128"/>
      </rPr>
      <t>３つまでの複数回答)。</t>
    </r>
    <phoneticPr fontId="2"/>
  </si>
  <si>
    <t>　 　また、導入している場合、設定価格をご回答ください。　</t>
    <rPh sb="6" eb="8">
      <t>ドウニュウ</t>
    </rPh>
    <rPh sb="12" eb="14">
      <t>バアイ</t>
    </rPh>
    <rPh sb="15" eb="17">
      <t>セッテイ</t>
    </rPh>
    <rPh sb="17" eb="19">
      <t>カカク</t>
    </rPh>
    <rPh sb="21" eb="23">
      <t>カイトウ</t>
    </rPh>
    <phoneticPr fontId="2"/>
  </si>
  <si>
    <t>　 事業に関わる洞察(事実、統計、予測等)を得ている</t>
    <phoneticPr fontId="2"/>
  </si>
  <si>
    <t>③データベース管理システム等を活用し、</t>
    <phoneticPr fontId="2"/>
  </si>
  <si>
    <t>　 記録されたデータの構造化・品質管理をしている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</si>
</sst>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Red]\-#,##0.0"/>
    <numFmt numFmtId="177" formatCode="0.0"/>
  </numFmts>
  <fonts count="17" x14ac:knownFonts="1">
    <font>
      <sz val="11"/>
      <color theme="1"/>
      <name val="ＭＳ Ｐゴシック"/>
      <family val="2"/>
      <charset val="128"/>
    </font>
    <font>
      <sz val="11"/>
      <color theme="1"/>
      <name val="ＭＳ Ｐゴシック"/>
      <family val="2"/>
      <charset val="128"/>
    </font>
    <font>
      <sz val="6"/>
      <name val="ＭＳ Ｐゴシック"/>
      <family val="2"/>
      <charset val="128"/>
    </font>
    <font>
      <sz val="11"/>
      <color theme="1"/>
      <name val="游ゴシック"/>
      <family val="2"/>
      <charset val="128"/>
      <scheme val="minor"/>
    </font>
    <font>
      <sz val="6"/>
      <name val="游ゴシック"/>
      <family val="2"/>
      <charset val="128"/>
      <scheme val="minor"/>
    </font>
    <font>
      <b/>
      <sz val="14"/>
      <color theme="1"/>
      <name val="游ゴシック"/>
      <family val="3"/>
      <charset val="128"/>
      <scheme val="minor"/>
    </font>
    <font>
      <u/>
      <sz val="11"/>
      <color theme="10"/>
      <name val="游ゴシック"/>
      <family val="2"/>
      <charset val="128"/>
      <scheme val="minor"/>
    </font>
    <font>
      <sz val="11"/>
      <color theme="1"/>
      <name val="ＭＳ ゴシック"/>
      <family val="3"/>
      <charset val="128"/>
    </font>
    <font>
      <sz val="11"/>
      <color theme="1"/>
      <name val="ＭＳ Ｐゴシック"/>
      <family val="3"/>
      <charset val="128"/>
    </font>
    <font>
      <sz val="12"/>
      <color theme="1"/>
      <name val="ＭＳ Ｐゴシック"/>
      <family val="3"/>
      <charset val="128"/>
    </font>
    <font>
      <sz val="11"/>
      <color rgb="FF262626"/>
      <name val="ＭＳ Ｐゴシック"/>
      <family val="3"/>
      <charset val="128"/>
    </font>
    <font>
      <vertAlign val="superscript"/>
      <sz val="11"/>
      <color rgb="FF262626"/>
      <name val="ＭＳ Ｐゴシック"/>
      <family val="3"/>
      <charset val="128"/>
    </font>
    <font>
      <sz val="18"/>
      <name val="ＭＳ Ｐゴシック"/>
      <family val="3"/>
      <charset val="128"/>
    </font>
    <font>
      <sz val="10"/>
      <color rgb="FFFFFFFF"/>
      <name val="ＭＳ Ｐゴシック"/>
      <family val="3"/>
      <charset val="128"/>
    </font>
    <font>
      <sz val="10"/>
      <color rgb="FF262626"/>
      <name val="ＭＳ Ｐゴシック"/>
      <family val="3"/>
      <charset val="128"/>
    </font>
    <font>
      <sz val="10"/>
      <color theme="1"/>
      <name val="ＭＳ Ｐゴシック"/>
      <family val="3"/>
      <charset val="128"/>
    </font>
    <font>
      <u/>
      <sz val="11"/>
      <color theme="1"/>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C0D5F0"/>
        <bgColor indexed="64"/>
      </patternFill>
    </fill>
    <fill>
      <patternFill patternType="solid">
        <fgColor rgb="FFBF4D00"/>
        <bgColor indexed="64"/>
      </patternFill>
    </fill>
    <fill>
      <patternFill patternType="solid">
        <fgColor rgb="FFFFC299"/>
        <bgColor indexed="64"/>
      </patternFill>
    </fill>
    <fill>
      <patternFill patternType="solid">
        <fgColor rgb="FFFFE0CC"/>
        <bgColor indexed="64"/>
      </patternFill>
    </fill>
  </fills>
  <borders count="61">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rgb="FF262626"/>
      </right>
      <top/>
      <bottom style="medium">
        <color indexed="64"/>
      </bottom>
      <diagonal/>
    </border>
    <border>
      <left style="thin">
        <color rgb="FF262626"/>
      </left>
      <right style="thin">
        <color rgb="FF262626"/>
      </right>
      <top style="thin">
        <color rgb="FF262626"/>
      </top>
      <bottom style="thin">
        <color rgb="FF262626"/>
      </bottom>
      <diagonal/>
    </border>
    <border>
      <left style="thin">
        <color rgb="FF262626"/>
      </left>
      <right style="thin">
        <color rgb="FF262626"/>
      </right>
      <top style="thin">
        <color rgb="FF262626"/>
      </top>
      <bottom/>
      <diagonal/>
    </border>
    <border>
      <left style="thin">
        <color rgb="FFFFFFFF"/>
      </left>
      <right style="medium">
        <color rgb="FF262626"/>
      </right>
      <top style="thin">
        <color rgb="FFFFFFFF"/>
      </top>
      <bottom style="medium">
        <color rgb="FF262626"/>
      </bottom>
      <diagonal/>
    </border>
    <border>
      <left style="medium">
        <color rgb="FF262626"/>
      </left>
      <right style="medium">
        <color rgb="FF262626"/>
      </right>
      <top style="medium">
        <color rgb="FF262626"/>
      </top>
      <bottom style="medium">
        <color rgb="FF262626"/>
      </bottom>
      <diagonal/>
    </border>
    <border>
      <left style="medium">
        <color rgb="FF262626"/>
      </left>
      <right style="medium">
        <color rgb="FF262626"/>
      </right>
      <top style="medium">
        <color rgb="FF262626"/>
      </top>
      <bottom/>
      <diagonal/>
    </border>
    <border>
      <left style="medium">
        <color rgb="FF262626"/>
      </left>
      <right style="medium">
        <color rgb="FF262626"/>
      </right>
      <top style="medium">
        <color rgb="FF262626"/>
      </top>
      <bottom style="thin">
        <color theme="0" tint="-0.499984740745262"/>
      </bottom>
      <diagonal/>
    </border>
    <border>
      <left style="medium">
        <color rgb="FF262626"/>
      </left>
      <right style="medium">
        <color rgb="FF262626"/>
      </right>
      <top/>
      <bottom/>
      <diagonal/>
    </border>
    <border>
      <left style="medium">
        <color rgb="FF262626"/>
      </left>
      <right style="medium">
        <color rgb="FF262626"/>
      </right>
      <top style="thin">
        <color theme="0" tint="-0.499984740745262"/>
      </top>
      <bottom style="thin">
        <color theme="0" tint="-0.499984740745262"/>
      </bottom>
      <diagonal/>
    </border>
    <border>
      <left style="medium">
        <color rgb="FF262626"/>
      </left>
      <right style="medium">
        <color rgb="FF262626"/>
      </right>
      <top style="thin">
        <color theme="0" tint="-0.499984740745262"/>
      </top>
      <bottom style="medium">
        <color indexed="64"/>
      </bottom>
      <diagonal/>
    </border>
    <border>
      <left style="medium">
        <color indexed="64"/>
      </left>
      <right style="medium">
        <color indexed="64"/>
      </right>
      <top style="medium">
        <color indexed="64"/>
      </top>
      <bottom style="thin">
        <color theme="0" tint="-0.499984740745262"/>
      </bottom>
      <diagonal/>
    </border>
    <border>
      <left style="medium">
        <color indexed="64"/>
      </left>
      <right style="medium">
        <color indexed="64"/>
      </right>
      <top/>
      <bottom/>
      <diagonal/>
    </border>
    <border>
      <left style="medium">
        <color indexed="64"/>
      </left>
      <right style="medium">
        <color indexed="64"/>
      </right>
      <top style="thin">
        <color theme="0" tint="-0.499984740745262"/>
      </top>
      <bottom style="thin">
        <color theme="0" tint="-0.499984740745262"/>
      </bottom>
      <diagonal/>
    </border>
    <border>
      <left style="medium">
        <color indexed="64"/>
      </left>
      <right style="medium">
        <color indexed="64"/>
      </right>
      <top style="thin">
        <color theme="0" tint="-0.499984740745262"/>
      </top>
      <bottom style="medium">
        <color indexed="64"/>
      </bottom>
      <diagonal/>
    </border>
    <border>
      <left style="medium">
        <color indexed="64"/>
      </left>
      <right style="medium">
        <color indexed="64"/>
      </right>
      <top/>
      <bottom style="thin">
        <color theme="0" tint="-0.499984740745262"/>
      </bottom>
      <diagonal/>
    </border>
    <border>
      <left style="medium">
        <color indexed="64"/>
      </left>
      <right style="medium">
        <color indexed="64"/>
      </right>
      <top style="thin">
        <color theme="0" tint="-0.499984740745262"/>
      </top>
      <bottom/>
      <diagonal/>
    </border>
    <border>
      <left style="medium">
        <color rgb="FF262626"/>
      </left>
      <right style="medium">
        <color rgb="FF262626"/>
      </right>
      <top/>
      <bottom style="medium">
        <color indexed="64"/>
      </bottom>
      <diagonal/>
    </border>
    <border>
      <left style="medium">
        <color rgb="FF262626"/>
      </left>
      <right style="medium">
        <color rgb="FF262626"/>
      </right>
      <top style="medium">
        <color rgb="FF262626"/>
      </top>
      <bottom style="medium">
        <color indexed="64"/>
      </bottom>
      <diagonal/>
    </border>
    <border>
      <left style="medium">
        <color rgb="FF262626"/>
      </left>
      <right style="medium">
        <color rgb="FF262626"/>
      </right>
      <top/>
      <bottom style="thin">
        <color theme="0" tint="-0.499984740745262"/>
      </bottom>
      <diagonal/>
    </border>
    <border>
      <left style="medium">
        <color rgb="FF262626"/>
      </left>
      <right style="medium">
        <color rgb="FF262626"/>
      </right>
      <top style="thin">
        <color theme="0" tint="-0.499984740745262"/>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thin">
        <color rgb="FF262626"/>
      </left>
      <right style="medium">
        <color indexed="64"/>
      </right>
      <top style="thin">
        <color rgb="FF262626"/>
      </top>
      <bottom style="thin">
        <color rgb="FF262626"/>
      </bottom>
      <diagonal/>
    </border>
    <border>
      <left style="medium">
        <color indexed="64"/>
      </left>
      <right style="medium">
        <color rgb="FF262626"/>
      </right>
      <top style="medium">
        <color indexed="64"/>
      </top>
      <bottom/>
      <diagonal/>
    </border>
    <border>
      <left/>
      <right style="medium">
        <color indexed="64"/>
      </right>
      <top style="thin">
        <color rgb="FF262626"/>
      </top>
      <bottom/>
      <diagonal/>
    </border>
    <border>
      <left style="medium">
        <color indexed="64"/>
      </left>
      <right style="medium">
        <color rgb="FF262626"/>
      </right>
      <top/>
      <bottom style="medium">
        <color indexed="64"/>
      </bottom>
      <diagonal/>
    </border>
    <border>
      <left style="thin">
        <color rgb="FF262626"/>
      </left>
      <right style="thin">
        <color rgb="FF262626"/>
      </right>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rgb="FF262626"/>
      </left>
      <right/>
      <top style="medium">
        <color rgb="FF262626"/>
      </top>
      <bottom/>
      <diagonal/>
    </border>
    <border>
      <left style="medium">
        <color indexed="64"/>
      </left>
      <right style="medium">
        <color rgb="FF262626"/>
      </right>
      <top style="medium">
        <color indexed="64"/>
      </top>
      <bottom style="medium">
        <color indexed="64"/>
      </bottom>
      <diagonal/>
    </border>
    <border>
      <left style="medium">
        <color rgb="FF262626"/>
      </left>
      <right style="medium">
        <color indexed="64"/>
      </right>
      <top style="medium">
        <color indexed="64"/>
      </top>
      <bottom style="medium">
        <color indexed="64"/>
      </bottom>
      <diagonal/>
    </border>
  </borders>
  <cellStyleXfs count="4">
    <xf numFmtId="0" fontId="0" fillId="0" borderId="0">
      <alignment vertical="center"/>
    </xf>
    <xf numFmtId="38" fontId="1" fillId="0" borderId="0">
      <alignment vertical="center"/>
    </xf>
    <xf numFmtId="0" fontId="3" fillId="0" borderId="0">
      <alignment vertical="center"/>
    </xf>
    <xf numFmtId="0" fontId="6" fillId="0" borderId="0">
      <alignment vertical="center"/>
    </xf>
  </cellStyleXfs>
  <cellXfs count="154">
    <xf numFmtId="0" fontId="0" fillId="0" borderId="0" xfId="0" applyAlignment="1">
      <alignment vertical="center"/>
    </xf>
    <xf numFmtId="0" fontId="0" fillId="2" borderId="0" xfId="0" applyFill="1" applyAlignment="1">
      <alignment vertical="center"/>
    </xf>
    <xf numFmtId="0" fontId="5" fillId="2" borderId="0" xfId="0" applyFont="1" applyFill="1" applyAlignment="1">
      <alignment vertical="center"/>
    </xf>
    <xf numFmtId="0" fontId="0" fillId="2" borderId="0" xfId="0" applyFill="1" applyAlignment="1">
      <alignment horizontal="right" vertical="center"/>
    </xf>
    <xf numFmtId="0" fontId="0" fillId="3" borderId="1" xfId="0" applyFill="1" applyBorder="1" applyAlignment="1">
      <alignment vertical="center"/>
    </xf>
    <xf numFmtId="38" fontId="0" fillId="3" borderId="2" xfId="1" applyFont="1" applyFill="1" applyBorder="1" applyAlignment="1">
      <alignment vertical="center" wrapText="1"/>
    </xf>
    <xf numFmtId="0" fontId="0" fillId="3" borderId="3" xfId="0" applyFill="1" applyBorder="1" applyAlignment="1">
      <alignment vertical="top" wrapText="1"/>
    </xf>
    <xf numFmtId="0" fontId="0" fillId="3" borderId="4" xfId="0" applyFill="1" applyBorder="1" applyAlignment="1">
      <alignment vertical="top" wrapText="1"/>
    </xf>
    <xf numFmtId="0" fontId="0" fillId="3" borderId="5" xfId="0" applyFill="1" applyBorder="1" applyAlignment="1">
      <alignment vertical="top" wrapText="1"/>
    </xf>
    <xf numFmtId="0" fontId="0" fillId="3" borderId="6" xfId="0" applyFill="1" applyBorder="1" applyAlignment="1">
      <alignment vertical="top" wrapText="1"/>
    </xf>
    <xf numFmtId="0" fontId="0" fillId="0" borderId="1" xfId="0" applyBorder="1" applyAlignment="1">
      <alignment vertical="center"/>
    </xf>
    <xf numFmtId="38" fontId="0" fillId="0" borderId="7" xfId="1" applyFont="1" applyBorder="1" applyAlignment="1">
      <alignment vertical="center"/>
    </xf>
    <xf numFmtId="0" fontId="0" fillId="0" borderId="8" xfId="0" applyBorder="1" applyAlignment="1">
      <alignment vertical="center"/>
    </xf>
    <xf numFmtId="38" fontId="0" fillId="0" borderId="9" xfId="1" applyFont="1" applyBorder="1" applyAlignment="1">
      <alignment vertical="center"/>
    </xf>
    <xf numFmtId="0" fontId="0" fillId="0" borderId="14" xfId="0" applyBorder="1" applyAlignment="1">
      <alignment vertical="center"/>
    </xf>
    <xf numFmtId="38" fontId="0" fillId="0" borderId="15" xfId="1" applyFont="1" applyBorder="1" applyAlignment="1">
      <alignment vertical="center"/>
    </xf>
    <xf numFmtId="0" fontId="0" fillId="0" borderId="20" xfId="0" applyBorder="1" applyAlignment="1">
      <alignment vertical="center"/>
    </xf>
    <xf numFmtId="38" fontId="0" fillId="0" borderId="21" xfId="1" applyFont="1" applyBorder="1" applyAlignment="1">
      <alignment vertical="center"/>
    </xf>
    <xf numFmtId="0" fontId="0" fillId="3" borderId="3" xfId="0" applyFill="1" applyBorder="1" applyAlignment="1">
      <alignment vertical="center" wrapText="1"/>
    </xf>
    <xf numFmtId="0" fontId="0" fillId="3" borderId="2" xfId="0" applyFill="1" applyBorder="1" applyAlignment="1">
      <alignment vertical="center" wrapText="1"/>
    </xf>
    <xf numFmtId="0" fontId="0" fillId="0" borderId="7" xfId="0" applyBorder="1" applyAlignment="1">
      <alignment vertical="center"/>
    </xf>
    <xf numFmtId="0" fontId="0" fillId="0" borderId="9" xfId="0" applyBorder="1" applyAlignment="1">
      <alignment vertical="center"/>
    </xf>
    <xf numFmtId="0" fontId="0" fillId="0" borderId="15" xfId="0" applyBorder="1" applyAlignment="1">
      <alignment vertical="center"/>
    </xf>
    <xf numFmtId="0" fontId="0" fillId="0" borderId="21" xfId="0" applyBorder="1" applyAlignment="1">
      <alignment vertical="center"/>
    </xf>
    <xf numFmtId="38" fontId="0" fillId="0" borderId="0" xfId="1" applyFont="1" applyAlignment="1">
      <alignment vertical="center"/>
    </xf>
    <xf numFmtId="0" fontId="0" fillId="0" borderId="26" xfId="0" applyBorder="1" applyAlignment="1">
      <alignment vertical="center"/>
    </xf>
    <xf numFmtId="0" fontId="0" fillId="3" borderId="6" xfId="0" applyFill="1" applyBorder="1" applyAlignment="1">
      <alignment vertical="center" wrapText="1"/>
    </xf>
    <xf numFmtId="0" fontId="0" fillId="2" borderId="1" xfId="0" applyFill="1" applyBorder="1" applyAlignment="1">
      <alignment vertical="center"/>
    </xf>
    <xf numFmtId="38" fontId="0" fillId="2" borderId="7" xfId="1" applyFont="1" applyFill="1" applyBorder="1" applyAlignment="1">
      <alignment vertical="center"/>
    </xf>
    <xf numFmtId="0" fontId="0" fillId="2" borderId="20" xfId="0" applyFill="1" applyBorder="1" applyAlignment="1">
      <alignment vertical="center"/>
    </xf>
    <xf numFmtId="38" fontId="0" fillId="2" borderId="21" xfId="1" applyFont="1" applyFill="1" applyBorder="1" applyAlignment="1">
      <alignment vertical="center"/>
    </xf>
    <xf numFmtId="38" fontId="0" fillId="2" borderId="0" xfId="1" applyFont="1" applyFill="1" applyAlignment="1">
      <alignment vertical="center"/>
    </xf>
    <xf numFmtId="176" fontId="0" fillId="0" borderId="3" xfId="1" applyNumberFormat="1" applyFont="1" applyBorder="1" applyAlignment="1">
      <alignment vertical="center"/>
    </xf>
    <xf numFmtId="176" fontId="0" fillId="0" borderId="4" xfId="1" applyNumberFormat="1" applyFont="1" applyBorder="1" applyAlignment="1">
      <alignment vertical="center"/>
    </xf>
    <xf numFmtId="176" fontId="0" fillId="0" borderId="6" xfId="1" applyNumberFormat="1" applyFont="1" applyBorder="1" applyAlignment="1">
      <alignment vertical="center"/>
    </xf>
    <xf numFmtId="176" fontId="0" fillId="0" borderId="10" xfId="1" applyNumberFormat="1" applyFont="1" applyBorder="1" applyAlignment="1">
      <alignment vertical="center"/>
    </xf>
    <xf numFmtId="176" fontId="0" fillId="0" borderId="11" xfId="1" applyNumberFormat="1" applyFont="1" applyBorder="1" applyAlignment="1">
      <alignment vertical="center"/>
    </xf>
    <xf numFmtId="176" fontId="0" fillId="0" borderId="13" xfId="1" applyNumberFormat="1" applyFont="1" applyBorder="1" applyAlignment="1">
      <alignment vertical="center"/>
    </xf>
    <xf numFmtId="176" fontId="0" fillId="0" borderId="16" xfId="1" applyNumberFormat="1" applyFont="1" applyBorder="1" applyAlignment="1">
      <alignment vertical="center"/>
    </xf>
    <xf numFmtId="176" fontId="0" fillId="0" borderId="17" xfId="1" applyNumberFormat="1" applyFont="1" applyBorder="1" applyAlignment="1">
      <alignment vertical="center"/>
    </xf>
    <xf numFmtId="176" fontId="0" fillId="0" borderId="19" xfId="1" applyNumberFormat="1" applyFont="1" applyBorder="1" applyAlignment="1">
      <alignment vertical="center"/>
    </xf>
    <xf numFmtId="176" fontId="0" fillId="0" borderId="22" xfId="1" applyNumberFormat="1" applyFont="1" applyBorder="1" applyAlignment="1">
      <alignment vertical="center"/>
    </xf>
    <xf numFmtId="176" fontId="0" fillId="0" borderId="23" xfId="1" applyNumberFormat="1" applyFont="1" applyBorder="1" applyAlignment="1">
      <alignment vertical="center"/>
    </xf>
    <xf numFmtId="176" fontId="0" fillId="0" borderId="25" xfId="1" applyNumberFormat="1" applyFont="1" applyBorder="1" applyAlignment="1">
      <alignment vertical="center"/>
    </xf>
    <xf numFmtId="176" fontId="0" fillId="0" borderId="5" xfId="1" applyNumberFormat="1" applyFont="1" applyBorder="1" applyAlignment="1">
      <alignment vertical="center"/>
    </xf>
    <xf numFmtId="176" fontId="0" fillId="0" borderId="12" xfId="1" applyNumberFormat="1" applyFont="1" applyBorder="1" applyAlignment="1">
      <alignment vertical="center"/>
    </xf>
    <xf numFmtId="176" fontId="0" fillId="0" borderId="18" xfId="1" applyNumberFormat="1" applyFont="1" applyBorder="1" applyAlignment="1">
      <alignment vertical="center"/>
    </xf>
    <xf numFmtId="176" fontId="0" fillId="0" borderId="24" xfId="1" applyNumberFormat="1" applyFont="1" applyBorder="1" applyAlignment="1">
      <alignment vertical="center"/>
    </xf>
    <xf numFmtId="176" fontId="0" fillId="0" borderId="0" xfId="1" applyNumberFormat="1" applyFont="1" applyAlignment="1">
      <alignment vertical="center"/>
    </xf>
    <xf numFmtId="176" fontId="0" fillId="2" borderId="3" xfId="1" applyNumberFormat="1" applyFont="1" applyFill="1" applyBorder="1" applyAlignment="1">
      <alignment vertical="center"/>
    </xf>
    <xf numFmtId="176" fontId="0" fillId="2" borderId="4" xfId="1" applyNumberFormat="1" applyFont="1" applyFill="1" applyBorder="1" applyAlignment="1">
      <alignment vertical="center"/>
    </xf>
    <xf numFmtId="176" fontId="0" fillId="2" borderId="6" xfId="1" applyNumberFormat="1" applyFont="1" applyFill="1" applyBorder="1" applyAlignment="1">
      <alignment vertical="center"/>
    </xf>
    <xf numFmtId="176" fontId="0" fillId="2" borderId="22" xfId="1" applyNumberFormat="1" applyFont="1" applyFill="1" applyBorder="1" applyAlignment="1">
      <alignment vertical="center"/>
    </xf>
    <xf numFmtId="176" fontId="0" fillId="2" borderId="23" xfId="1" applyNumberFormat="1" applyFont="1" applyFill="1" applyBorder="1" applyAlignment="1">
      <alignment vertical="center"/>
    </xf>
    <xf numFmtId="176" fontId="0" fillId="2" borderId="25" xfId="1" applyNumberFormat="1" applyFont="1" applyFill="1" applyBorder="1" applyAlignment="1">
      <alignment vertical="center"/>
    </xf>
    <xf numFmtId="176" fontId="0" fillId="2" borderId="0" xfId="1" applyNumberFormat="1" applyFont="1" applyFill="1" applyAlignment="1">
      <alignment vertical="center"/>
    </xf>
    <xf numFmtId="177" fontId="0" fillId="0" borderId="3" xfId="0" applyNumberFormat="1" applyBorder="1" applyAlignment="1">
      <alignment vertical="center"/>
    </xf>
    <xf numFmtId="177" fontId="0" fillId="0" borderId="4" xfId="0" applyNumberFormat="1" applyBorder="1" applyAlignment="1">
      <alignment vertical="center"/>
    </xf>
    <xf numFmtId="177" fontId="0" fillId="0" borderId="10" xfId="0" applyNumberFormat="1" applyBorder="1" applyAlignment="1">
      <alignment vertical="center"/>
    </xf>
    <xf numFmtId="177" fontId="0" fillId="0" borderId="11" xfId="0" applyNumberFormat="1" applyBorder="1" applyAlignment="1">
      <alignment vertical="center"/>
    </xf>
    <xf numFmtId="177" fontId="0" fillId="0" borderId="16" xfId="0" applyNumberFormat="1" applyBorder="1" applyAlignment="1">
      <alignment vertical="center"/>
    </xf>
    <xf numFmtId="177" fontId="0" fillId="0" borderId="17" xfId="0" applyNumberFormat="1" applyBorder="1" applyAlignment="1">
      <alignment vertical="center"/>
    </xf>
    <xf numFmtId="176" fontId="0" fillId="0" borderId="19" xfId="1" applyNumberFormat="1" applyFont="1" applyBorder="1" applyAlignment="1">
      <alignment horizontal="right" vertical="center"/>
    </xf>
    <xf numFmtId="177" fontId="0" fillId="0" borderId="16" xfId="0" applyNumberFormat="1" applyBorder="1" applyAlignment="1">
      <alignment horizontal="right" vertical="center"/>
    </xf>
    <xf numFmtId="177" fontId="0" fillId="0" borderId="17" xfId="0" applyNumberFormat="1" applyBorder="1" applyAlignment="1">
      <alignment horizontal="right" vertical="center"/>
    </xf>
    <xf numFmtId="177" fontId="0" fillId="0" borderId="22" xfId="0" applyNumberFormat="1" applyBorder="1" applyAlignment="1">
      <alignment vertical="center"/>
    </xf>
    <xf numFmtId="177" fontId="0" fillId="0" borderId="23" xfId="0" applyNumberFormat="1" applyBorder="1" applyAlignment="1">
      <alignment vertical="center"/>
    </xf>
    <xf numFmtId="176" fontId="0" fillId="0" borderId="25" xfId="1" applyNumberFormat="1" applyFont="1" applyBorder="1" applyAlignment="1">
      <alignment horizontal="right" vertical="center"/>
    </xf>
    <xf numFmtId="176" fontId="0" fillId="0" borderId="1" xfId="1" applyNumberFormat="1" applyFont="1" applyBorder="1" applyAlignment="1">
      <alignment vertical="center"/>
    </xf>
    <xf numFmtId="177" fontId="0" fillId="0" borderId="6" xfId="0" applyNumberFormat="1" applyBorder="1" applyAlignment="1">
      <alignment vertical="center"/>
    </xf>
    <xf numFmtId="177" fontId="0" fillId="0" borderId="13" xfId="0" applyNumberFormat="1" applyBorder="1" applyAlignment="1">
      <alignment vertical="center"/>
    </xf>
    <xf numFmtId="177" fontId="0" fillId="0" borderId="19" xfId="0" applyNumberFormat="1" applyBorder="1" applyAlignment="1">
      <alignment vertical="center"/>
    </xf>
    <xf numFmtId="177" fontId="0" fillId="0" borderId="19" xfId="0" applyNumberFormat="1" applyBorder="1" applyAlignment="1">
      <alignment horizontal="right" vertical="center"/>
    </xf>
    <xf numFmtId="177" fontId="0" fillId="0" borderId="25" xfId="0" applyNumberFormat="1" applyBorder="1" applyAlignment="1">
      <alignment vertical="center"/>
    </xf>
    <xf numFmtId="177" fontId="0" fillId="2" borderId="0" xfId="0" applyNumberFormat="1" applyFill="1" applyAlignment="1">
      <alignment vertical="center"/>
    </xf>
    <xf numFmtId="0" fontId="3" fillId="0" borderId="0" xfId="2">
      <alignment vertical="center"/>
    </xf>
    <xf numFmtId="0" fontId="7" fillId="0" borderId="0" xfId="2" applyFont="1" applyAlignment="1">
      <alignment horizontal="center" vertical="center"/>
    </xf>
    <xf numFmtId="0" fontId="7" fillId="0" borderId="0" xfId="2" applyFont="1">
      <alignment vertical="center"/>
    </xf>
    <xf numFmtId="0" fontId="5" fillId="0" borderId="0" xfId="2" applyFont="1">
      <alignment vertical="center"/>
    </xf>
    <xf numFmtId="0" fontId="8" fillId="0" borderId="0" xfId="2" applyFont="1" applyAlignment="1">
      <alignment horizontal="left" vertical="center"/>
    </xf>
    <xf numFmtId="0" fontId="3" fillId="0" borderId="0" xfId="2" applyAlignment="1">
      <alignment vertical="center" wrapText="1"/>
    </xf>
    <xf numFmtId="0" fontId="9" fillId="0" borderId="0" xfId="2" applyFont="1">
      <alignment vertical="center"/>
    </xf>
    <xf numFmtId="0" fontId="8" fillId="0" borderId="0" xfId="2" applyFont="1">
      <alignment vertical="center"/>
    </xf>
    <xf numFmtId="0" fontId="8" fillId="0" borderId="0" xfId="2" applyFont="1" applyAlignment="1">
      <alignment vertical="center" wrapText="1"/>
    </xf>
    <xf numFmtId="0" fontId="10" fillId="4" borderId="28" xfId="2" applyFont="1" applyFill="1" applyBorder="1" applyAlignment="1">
      <alignment horizontal="center" vertical="center" wrapText="1" readingOrder="1"/>
    </xf>
    <xf numFmtId="0" fontId="10" fillId="4" borderId="29" xfId="2" applyFont="1" applyFill="1" applyBorder="1" applyAlignment="1">
      <alignment horizontal="center" vertical="center" wrapText="1" readingOrder="1"/>
    </xf>
    <xf numFmtId="0" fontId="8" fillId="2" borderId="0" xfId="0" applyFont="1" applyFill="1">
      <alignment vertical="center"/>
    </xf>
    <xf numFmtId="0" fontId="12" fillId="2" borderId="31" xfId="0" applyFont="1" applyFill="1" applyBorder="1" applyAlignment="1">
      <alignment vertical="top" wrapText="1"/>
    </xf>
    <xf numFmtId="0" fontId="13" fillId="5" borderId="32" xfId="0" applyFont="1" applyFill="1" applyBorder="1" applyAlignment="1">
      <alignment horizontal="center" vertical="center" wrapText="1" readingOrder="1"/>
    </xf>
    <xf numFmtId="0" fontId="15" fillId="7" borderId="34" xfId="0" applyFont="1" applyFill="1" applyBorder="1" applyAlignment="1">
      <alignment horizontal="left" vertical="center" wrapText="1" readingOrder="1"/>
    </xf>
    <xf numFmtId="0" fontId="15" fillId="2" borderId="34" xfId="0" applyFont="1" applyFill="1" applyBorder="1" applyAlignment="1">
      <alignment horizontal="left" vertical="center" wrapText="1" readingOrder="1"/>
    </xf>
    <xf numFmtId="0" fontId="15" fillId="7" borderId="36" xfId="0" applyFont="1" applyFill="1" applyBorder="1" applyAlignment="1">
      <alignment horizontal="left" vertical="center" wrapText="1" readingOrder="1"/>
    </xf>
    <xf numFmtId="0" fontId="15" fillId="2" borderId="36" xfId="0" applyFont="1" applyFill="1" applyBorder="1" applyAlignment="1">
      <alignment horizontal="left" vertical="center" wrapText="1" readingOrder="1"/>
    </xf>
    <xf numFmtId="0" fontId="15" fillId="7" borderId="37" xfId="0" applyFont="1" applyFill="1" applyBorder="1" applyAlignment="1">
      <alignment horizontal="left" vertical="center" wrapText="1" readingOrder="1"/>
    </xf>
    <xf numFmtId="0" fontId="15" fillId="2" borderId="37" xfId="0" applyFont="1" applyFill="1" applyBorder="1" applyAlignment="1">
      <alignment horizontal="left" vertical="center" wrapText="1" readingOrder="1"/>
    </xf>
    <xf numFmtId="0" fontId="15" fillId="7" borderId="38" xfId="0" applyFont="1" applyFill="1" applyBorder="1" applyAlignment="1">
      <alignment horizontal="left" vertical="center" wrapText="1" readingOrder="1"/>
    </xf>
    <xf numFmtId="0" fontId="15" fillId="2" borderId="38" xfId="0" applyFont="1" applyFill="1" applyBorder="1" applyAlignment="1">
      <alignment horizontal="left" vertical="center" wrapText="1" readingOrder="1"/>
    </xf>
    <xf numFmtId="0" fontId="15" fillId="7" borderId="40" xfId="0" applyFont="1" applyFill="1" applyBorder="1" applyAlignment="1">
      <alignment horizontal="left" vertical="center" wrapText="1" readingOrder="1"/>
    </xf>
    <xf numFmtId="0" fontId="15" fillId="2" borderId="40" xfId="0" applyFont="1" applyFill="1" applyBorder="1" applyAlignment="1">
      <alignment horizontal="left" vertical="center" wrapText="1" readingOrder="1"/>
    </xf>
    <xf numFmtId="0" fontId="15" fillId="7" borderId="41" xfId="0" applyFont="1" applyFill="1" applyBorder="1" applyAlignment="1">
      <alignment horizontal="left" vertical="center" wrapText="1" readingOrder="1"/>
    </xf>
    <xf numFmtId="0" fontId="15" fillId="2" borderId="41" xfId="0" applyFont="1" applyFill="1" applyBorder="1" applyAlignment="1">
      <alignment horizontal="left" vertical="center" wrapText="1" readingOrder="1"/>
    </xf>
    <xf numFmtId="0" fontId="15" fillId="7" borderId="42" xfId="0" applyFont="1" applyFill="1" applyBorder="1" applyAlignment="1">
      <alignment horizontal="left" vertical="center" wrapText="1" readingOrder="1"/>
    </xf>
    <xf numFmtId="0" fontId="15" fillId="2" borderId="42" xfId="0" applyFont="1" applyFill="1" applyBorder="1" applyAlignment="1">
      <alignment horizontal="left" vertical="center" wrapText="1" readingOrder="1"/>
    </xf>
    <xf numFmtId="0" fontId="14" fillId="6" borderId="33" xfId="0" applyFont="1" applyFill="1" applyBorder="1" applyAlignment="1">
      <alignment horizontal="center" vertical="center" wrapText="1" readingOrder="1"/>
    </xf>
    <xf numFmtId="0" fontId="14" fillId="6" borderId="35" xfId="0" applyFont="1" applyFill="1" applyBorder="1" applyAlignment="1">
      <alignment horizontal="center" vertical="center" wrapText="1" readingOrder="1"/>
    </xf>
    <xf numFmtId="0" fontId="15" fillId="7" borderId="43" xfId="0" applyFont="1" applyFill="1" applyBorder="1" applyAlignment="1">
      <alignment horizontal="left" vertical="center" wrapText="1" readingOrder="1"/>
    </xf>
    <xf numFmtId="0" fontId="15" fillId="2" borderId="43" xfId="0" applyFont="1" applyFill="1" applyBorder="1" applyAlignment="1">
      <alignment horizontal="left" vertical="center" wrapText="1" readingOrder="1"/>
    </xf>
    <xf numFmtId="0" fontId="14" fillId="6" borderId="44" xfId="0" applyFont="1" applyFill="1" applyBorder="1" applyAlignment="1">
      <alignment horizontal="center" vertical="center" readingOrder="1"/>
    </xf>
    <xf numFmtId="0" fontId="14" fillId="6" borderId="45" xfId="0" applyFont="1" applyFill="1" applyBorder="1" applyAlignment="1">
      <alignment horizontal="center" vertical="center" wrapText="1" readingOrder="1"/>
    </xf>
    <xf numFmtId="0" fontId="15" fillId="7" borderId="45" xfId="0" applyFont="1" applyFill="1" applyBorder="1" applyAlignment="1">
      <alignment horizontal="left" vertical="center" wrapText="1" readingOrder="1"/>
    </xf>
    <xf numFmtId="0" fontId="15" fillId="2" borderId="45" xfId="0" applyFont="1" applyFill="1" applyBorder="1" applyAlignment="1">
      <alignment horizontal="left" vertical="center" wrapText="1" readingOrder="1"/>
    </xf>
    <xf numFmtId="0" fontId="15" fillId="7" borderId="46" xfId="0" applyFont="1" applyFill="1" applyBorder="1" applyAlignment="1">
      <alignment horizontal="left" vertical="center" wrapText="1" readingOrder="1"/>
    </xf>
    <xf numFmtId="0" fontId="15" fillId="2" borderId="46" xfId="0" applyFont="1" applyFill="1" applyBorder="1" applyAlignment="1">
      <alignment horizontal="left" vertical="center" wrapText="1" readingOrder="1"/>
    </xf>
    <xf numFmtId="0" fontId="15" fillId="7" borderId="35" xfId="0" applyFont="1" applyFill="1" applyBorder="1" applyAlignment="1">
      <alignment horizontal="left" vertical="center" wrapText="1" readingOrder="1"/>
    </xf>
    <xf numFmtId="0" fontId="15" fillId="2" borderId="35" xfId="0" applyFont="1" applyFill="1" applyBorder="1" applyAlignment="1">
      <alignment horizontal="left" vertical="center" wrapText="1" readingOrder="1"/>
    </xf>
    <xf numFmtId="0" fontId="15" fillId="7" borderId="39" xfId="0" applyFont="1" applyFill="1" applyBorder="1" applyAlignment="1">
      <alignment horizontal="left" vertical="center" wrapText="1" readingOrder="1"/>
    </xf>
    <xf numFmtId="0" fontId="15" fillId="2" borderId="39" xfId="0" applyFont="1" applyFill="1" applyBorder="1" applyAlignment="1">
      <alignment horizontal="left" vertical="center" wrapText="1" readingOrder="1"/>
    </xf>
    <xf numFmtId="0" fontId="15" fillId="7" borderId="47" xfId="0" applyFont="1" applyFill="1" applyBorder="1" applyAlignment="1">
      <alignment horizontal="left" vertical="center" wrapText="1" readingOrder="1"/>
    </xf>
    <xf numFmtId="0" fontId="15" fillId="2" borderId="47" xfId="0" applyFont="1" applyFill="1" applyBorder="1" applyAlignment="1">
      <alignment horizontal="left" vertical="center" wrapText="1" readingOrder="1"/>
    </xf>
    <xf numFmtId="0" fontId="8" fillId="0" borderId="30" xfId="2" applyFont="1" applyFill="1" applyBorder="1" applyAlignment="1">
      <alignment horizontal="center" readingOrder="1"/>
    </xf>
    <xf numFmtId="0" fontId="10" fillId="4" borderId="51" xfId="2" applyFont="1" applyFill="1" applyBorder="1" applyAlignment="1">
      <alignment horizontal="center" vertical="center" wrapText="1" readingOrder="1"/>
    </xf>
    <xf numFmtId="0" fontId="8" fillId="2" borderId="52" xfId="2" applyFont="1" applyFill="1" applyBorder="1" applyAlignment="1">
      <alignment horizontal="center" vertical="center" readingOrder="1"/>
    </xf>
    <xf numFmtId="0" fontId="8" fillId="0" borderId="0" xfId="2" applyFont="1" applyFill="1" applyBorder="1" applyAlignment="1">
      <alignment horizontal="center" vertical="center" wrapText="1" readingOrder="1"/>
    </xf>
    <xf numFmtId="0" fontId="8" fillId="0" borderId="53" xfId="2" applyFont="1" applyFill="1" applyBorder="1" applyAlignment="1">
      <alignment horizontal="center" readingOrder="1"/>
    </xf>
    <xf numFmtId="0" fontId="8" fillId="2" borderId="54" xfId="2" applyFont="1" applyFill="1" applyBorder="1" applyAlignment="1">
      <alignment horizontal="center" vertical="center" wrapText="1" readingOrder="1"/>
    </xf>
    <xf numFmtId="49" fontId="8" fillId="2" borderId="48" xfId="2" applyNumberFormat="1" applyFont="1" applyFill="1" applyBorder="1" applyAlignment="1">
      <alignment horizontal="center" vertical="center" wrapText="1" readingOrder="1"/>
    </xf>
    <xf numFmtId="0" fontId="8" fillId="2" borderId="55" xfId="2" applyFont="1" applyFill="1" applyBorder="1" applyAlignment="1">
      <alignment horizontal="center" vertical="center" readingOrder="1"/>
    </xf>
    <xf numFmtId="0" fontId="8" fillId="2" borderId="49" xfId="2" applyFont="1" applyFill="1" applyBorder="1" applyAlignment="1">
      <alignment horizontal="center" vertical="center" readingOrder="1"/>
    </xf>
    <xf numFmtId="0" fontId="3" fillId="0" borderId="48" xfId="2" applyBorder="1">
      <alignment vertical="center"/>
    </xf>
    <xf numFmtId="0" fontId="0" fillId="3" borderId="7" xfId="0" applyFill="1" applyBorder="1" applyAlignment="1">
      <alignment vertical="center"/>
    </xf>
    <xf numFmtId="0" fontId="0" fillId="2" borderId="0" xfId="0" applyFill="1" applyBorder="1" applyAlignment="1">
      <alignment vertical="center"/>
    </xf>
    <xf numFmtId="0" fontId="0" fillId="2" borderId="56" xfId="0" applyFill="1" applyBorder="1" applyAlignment="1">
      <alignment vertical="center"/>
    </xf>
    <xf numFmtId="0" fontId="15" fillId="7" borderId="49" xfId="0" applyFont="1" applyFill="1" applyBorder="1" applyAlignment="1">
      <alignment horizontal="left" vertical="center" wrapText="1" readingOrder="1"/>
    </xf>
    <xf numFmtId="0" fontId="15" fillId="2" borderId="27" xfId="0" applyFont="1" applyFill="1" applyBorder="1" applyAlignment="1">
      <alignment horizontal="left" vertical="center" wrapText="1" readingOrder="1"/>
    </xf>
    <xf numFmtId="0" fontId="14" fillId="6" borderId="58" xfId="0" applyFont="1" applyFill="1" applyBorder="1" applyAlignment="1">
      <alignment horizontal="center" vertical="center" wrapText="1" readingOrder="1"/>
    </xf>
    <xf numFmtId="0" fontId="13" fillId="5" borderId="33" xfId="0" applyFont="1" applyFill="1" applyBorder="1" applyAlignment="1">
      <alignment horizontal="center" vertical="center" wrapText="1" readingOrder="1"/>
    </xf>
    <xf numFmtId="0" fontId="15" fillId="7" borderId="59" xfId="0" applyFont="1" applyFill="1" applyBorder="1" applyAlignment="1">
      <alignment horizontal="left" vertical="center" wrapText="1" readingOrder="1"/>
    </xf>
    <xf numFmtId="0" fontId="15" fillId="2" borderId="60" xfId="0" applyFont="1" applyFill="1" applyBorder="1" applyAlignment="1">
      <alignment horizontal="left" vertical="center" wrapText="1" readingOrder="1"/>
    </xf>
    <xf numFmtId="176" fontId="0" fillId="0" borderId="16" xfId="1" applyNumberFormat="1" applyFont="1" applyBorder="1" applyAlignment="1">
      <alignment horizontal="center" vertical="center"/>
    </xf>
    <xf numFmtId="176" fontId="0" fillId="0" borderId="17" xfId="1" applyNumberFormat="1" applyFont="1" applyBorder="1" applyAlignment="1">
      <alignment horizontal="center" vertical="center"/>
    </xf>
    <xf numFmtId="176" fontId="0" fillId="0" borderId="18" xfId="1" applyNumberFormat="1" applyFont="1" applyBorder="1" applyAlignment="1">
      <alignment horizontal="center" vertical="center"/>
    </xf>
    <xf numFmtId="176" fontId="0" fillId="0" borderId="19" xfId="1" applyNumberFormat="1" applyFont="1" applyBorder="1" applyAlignment="1">
      <alignment horizontal="center" vertical="center"/>
    </xf>
    <xf numFmtId="0" fontId="0" fillId="2" borderId="0" xfId="0" applyFill="1">
      <alignment vertical="center"/>
    </xf>
    <xf numFmtId="0" fontId="7" fillId="0" borderId="0" xfId="2" applyFont="1" applyAlignment="1">
      <alignment horizontal="center" vertical="center"/>
    </xf>
    <xf numFmtId="0" fontId="10" fillId="4" borderId="2" xfId="2" applyFont="1" applyFill="1" applyBorder="1" applyAlignment="1">
      <alignment horizontal="center" vertical="center" wrapText="1" readingOrder="1"/>
    </xf>
    <xf numFmtId="0" fontId="10" fillId="4" borderId="27" xfId="2" applyFont="1" applyFill="1" applyBorder="1" applyAlignment="1">
      <alignment horizontal="center" vertical="center" wrapText="1" readingOrder="1"/>
    </xf>
    <xf numFmtId="0" fontId="10" fillId="4" borderId="26" xfId="2" applyFont="1" applyFill="1" applyBorder="1" applyAlignment="1">
      <alignment horizontal="left" vertical="center" wrapText="1" readingOrder="1"/>
    </xf>
    <xf numFmtId="0" fontId="10" fillId="4" borderId="50" xfId="2" applyFont="1" applyFill="1" applyBorder="1" applyAlignment="1">
      <alignment horizontal="left" vertical="center" wrapText="1" readingOrder="1"/>
    </xf>
    <xf numFmtId="0" fontId="14" fillId="6" borderId="33" xfId="0" applyFont="1" applyFill="1" applyBorder="1" applyAlignment="1">
      <alignment horizontal="center" vertical="center" wrapText="1" readingOrder="1"/>
    </xf>
    <xf numFmtId="0" fontId="14" fillId="6" borderId="35" xfId="0" applyFont="1" applyFill="1" applyBorder="1" applyAlignment="1">
      <alignment horizontal="center" vertical="center" wrapText="1" readingOrder="1"/>
    </xf>
    <xf numFmtId="0" fontId="14" fillId="6" borderId="2" xfId="0" applyFont="1" applyFill="1" applyBorder="1" applyAlignment="1">
      <alignment horizontal="center" vertical="center" wrapText="1" readingOrder="1"/>
    </xf>
    <xf numFmtId="0" fontId="14" fillId="6" borderId="39" xfId="0" applyFont="1" applyFill="1" applyBorder="1" applyAlignment="1">
      <alignment horizontal="center" vertical="center" wrapText="1" readingOrder="1"/>
    </xf>
    <xf numFmtId="0" fontId="14" fillId="6" borderId="27" xfId="0" applyFont="1" applyFill="1" applyBorder="1" applyAlignment="1">
      <alignment horizontal="center" vertical="center" wrapText="1" readingOrder="1"/>
    </xf>
    <xf numFmtId="0" fontId="14" fillId="6" borderId="57" xfId="0" applyFont="1" applyFill="1" applyBorder="1" applyAlignment="1">
      <alignment horizontal="center" vertical="center" wrapText="1" readingOrder="1"/>
    </xf>
  </cellXfs>
  <cellStyles count="4">
    <cellStyle name="ハイパーリンク 2" xfId="3" xr:uid="{00000000-0005-0000-0000-000003000000}"/>
    <cellStyle name="桁区切り" xfId="1" builtinId="6"/>
    <cellStyle name="標準" xfId="0" builtinId="0"/>
    <cellStyle name="標準 2" xfId="2" xr:uid="{00000000-0005-0000-0000-000002000000}"/>
  </cellStyles>
  <dxfs count="141">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574339</xdr:colOff>
      <xdr:row>3</xdr:row>
      <xdr:rowOff>28155</xdr:rowOff>
    </xdr:to>
    <xdr:pic>
      <xdr:nvPicPr>
        <xdr:cNvPr id="2" name="図 1">
          <a:extLst>
            <a:ext uri="{FF2B5EF4-FFF2-40B4-BE49-F238E27FC236}">
              <a16:creationId xmlns:a16="http://schemas.microsoft.com/office/drawing/2014/main" id="{391D403F-27A7-479C-8101-5689A3CE20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38125"/>
          <a:ext cx="1260139" cy="504405"/>
        </a:xfrm>
        <a:prstGeom prst="rect">
          <a:avLst/>
        </a:prstGeom>
      </xdr:spPr>
    </xdr:pic>
    <xdr:clientData/>
  </xdr:twoCellAnchor>
  <xdr:twoCellAnchor>
    <xdr:from>
      <xdr:col>0</xdr:col>
      <xdr:colOff>666750</xdr:colOff>
      <xdr:row>9</xdr:row>
      <xdr:rowOff>38100</xdr:rowOff>
    </xdr:from>
    <xdr:to>
      <xdr:col>8</xdr:col>
      <xdr:colOff>85725</xdr:colOff>
      <xdr:row>18</xdr:row>
      <xdr:rowOff>0</xdr:rowOff>
    </xdr:to>
    <xdr:sp macro="" textlink="">
      <xdr:nvSpPr>
        <xdr:cNvPr id="3" name="Text Box 1">
          <a:extLst>
            <a:ext uri="{FF2B5EF4-FFF2-40B4-BE49-F238E27FC236}">
              <a16:creationId xmlns:a16="http://schemas.microsoft.com/office/drawing/2014/main" id="{52FF94CA-67BB-4431-82FF-DB77D959B502}"/>
            </a:ext>
          </a:extLst>
        </xdr:cNvPr>
        <xdr:cNvSpPr txBox="1">
          <a:spLocks noChangeArrowheads="1"/>
        </xdr:cNvSpPr>
      </xdr:nvSpPr>
      <xdr:spPr bwMode="auto">
        <a:xfrm>
          <a:off x="666750" y="2181225"/>
          <a:ext cx="5819775" cy="2105025"/>
        </a:xfrm>
        <a:prstGeom prst="rect">
          <a:avLst/>
        </a:prstGeom>
        <a:noFill/>
        <a:ln w="34925" cmpd="dbl">
          <a:solidFill>
            <a:schemeClr val="tx1"/>
          </a:solidFill>
          <a:miter lim="800000"/>
          <a:headEnd/>
          <a:tailEnd/>
        </a:ln>
        <a:effectLst/>
      </xdr:spPr>
      <xdr:txBody>
        <a:bodyPr wrap="square" lIns="97500" tIns="206700" rIns="97500" bIns="20670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spcAft>
              <a:spcPts val="2400"/>
            </a:spcAft>
            <a:defRPr sz="1000"/>
          </a:pPr>
          <a:r>
            <a:rPr lang="ja-JP" altLang="en-US" sz="1600">
              <a:solidFill>
                <a:srgbClr val="000000"/>
              </a:solidFill>
              <a:latin typeface="ＭＳ Ｐゴシック" panose="020B0600070205080204" pitchFamily="50" charset="-128"/>
              <a:ea typeface="ＭＳ Ｐゴシック" panose="020B0600070205080204" pitchFamily="50" charset="-128"/>
            </a:rPr>
            <a:t>　</a:t>
          </a:r>
          <a:r>
            <a:rPr lang="ja-JP" altLang="en-US" sz="1600" baseline="0">
              <a:solidFill>
                <a:srgbClr val="000000"/>
              </a:solidFill>
              <a:latin typeface="ＭＳ Ｐゴシック" panose="020B0600070205080204" pitchFamily="50" charset="-128"/>
              <a:ea typeface="ＭＳ Ｐゴシック" panose="020B0600070205080204" pitchFamily="50" charset="-128"/>
            </a:rPr>
            <a:t> </a:t>
          </a:r>
          <a:r>
            <a:rPr lang="en-US" altLang="ja-JP" sz="1600">
              <a:solidFill>
                <a:srgbClr val="000000"/>
              </a:solidFill>
              <a:latin typeface="ＭＳ Ｐゴシック" panose="020B0600070205080204" pitchFamily="50" charset="-128"/>
              <a:ea typeface="ＭＳ Ｐゴシック" panose="020B0600070205080204" pitchFamily="50" charset="-128"/>
            </a:rPr>
            <a:t>2025</a:t>
          </a:r>
          <a:r>
            <a:rPr lang="ja-JP" altLang="en-US" sz="1600">
              <a:solidFill>
                <a:srgbClr val="000000"/>
              </a:solidFill>
              <a:latin typeface="ＭＳ Ｐゴシック" panose="020B0600070205080204" pitchFamily="50" charset="-128"/>
              <a:ea typeface="ＭＳ Ｐゴシック" panose="020B0600070205080204" pitchFamily="50" charset="-128"/>
            </a:rPr>
            <a:t>年度設備投資計画調査　特別アンケート　</a:t>
          </a:r>
        </a:p>
        <a:p>
          <a:pPr algn="ctr">
            <a:lnSpc>
              <a:spcPts val="1733"/>
            </a:lnSpc>
            <a:spcAft>
              <a:spcPts val="1300"/>
            </a:spcAft>
            <a:defRPr sz="1000"/>
          </a:pPr>
          <a:r>
            <a:rPr lang="ja-JP" altLang="en-US" sz="1600">
              <a:solidFill>
                <a:srgbClr val="000000"/>
              </a:solidFill>
              <a:latin typeface="ＭＳ Ｐゴシック" panose="020B0600070205080204" pitchFamily="50" charset="-128"/>
              <a:ea typeface="ＭＳ Ｐゴシック" panose="020B0600070205080204" pitchFamily="50" charset="-128"/>
            </a:rPr>
            <a:t>　企業行動に関する意識調査結果（中堅企業）</a:t>
          </a:r>
          <a:endParaRPr lang="en-US" altLang="ja-JP" sz="1600">
            <a:solidFill>
              <a:srgbClr val="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304800</xdr:colOff>
      <xdr:row>0</xdr:row>
      <xdr:rowOff>19050</xdr:rowOff>
    </xdr:from>
    <xdr:to>
      <xdr:col>8</xdr:col>
      <xdr:colOff>676275</xdr:colOff>
      <xdr:row>6</xdr:row>
      <xdr:rowOff>97804</xdr:rowOff>
    </xdr:to>
    <xdr:sp macro="" textlink="">
      <xdr:nvSpPr>
        <xdr:cNvPr id="4" name="Rectangle 2">
          <a:extLst>
            <a:ext uri="{FF2B5EF4-FFF2-40B4-BE49-F238E27FC236}">
              <a16:creationId xmlns:a16="http://schemas.microsoft.com/office/drawing/2014/main" id="{A94AB53E-1E65-4D4A-8D7A-BCABCB6F8733}"/>
            </a:ext>
          </a:extLst>
        </xdr:cNvPr>
        <xdr:cNvSpPr>
          <a:spLocks noChangeArrowheads="1"/>
        </xdr:cNvSpPr>
      </xdr:nvSpPr>
      <xdr:spPr bwMode="auto">
        <a:xfrm>
          <a:off x="4257675" y="19050"/>
          <a:ext cx="2428875" cy="1507504"/>
        </a:xfrm>
        <a:prstGeom prst="rect">
          <a:avLst/>
        </a:prstGeom>
        <a:noFill/>
        <a:ln w="9525" algn="ctr">
          <a:noFill/>
          <a:miter lim="800000"/>
          <a:headEnd/>
          <a:tailEnd/>
        </a:ln>
        <a:effectLst/>
      </xdr:spPr>
      <xdr:txBody>
        <a:bodyPr wrap="square" lIns="216000" tIns="49530" rIns="99060" bIns="4953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dist">
            <a:lnSpc>
              <a:spcPts val="1408"/>
            </a:lnSpc>
            <a:defRPr sz="1000"/>
          </a:pPr>
          <a:r>
            <a:rPr lang="en-US" altLang="ja-JP" sz="1200">
              <a:latin typeface="ＭＳ ゴシック" panose="020B0609070205080204" pitchFamily="49" charset="-128"/>
              <a:ea typeface="ＭＳ ゴシック" panose="020B0609070205080204" pitchFamily="49" charset="-128"/>
            </a:rPr>
            <a:t>2025</a:t>
          </a:r>
          <a:r>
            <a:rPr lang="ja-JP" altLang="en-US" sz="1200">
              <a:latin typeface="ＭＳ ゴシック" panose="020B0609070205080204" pitchFamily="49" charset="-128"/>
              <a:ea typeface="ＭＳ ゴシック" panose="020B0609070205080204" pitchFamily="49" charset="-128"/>
            </a:rPr>
            <a:t>年8月</a:t>
          </a:r>
          <a:r>
            <a:rPr lang="en-US" altLang="ja-JP" sz="1200">
              <a:latin typeface="ＭＳ ゴシック" panose="020B0609070205080204" pitchFamily="49" charset="-128"/>
              <a:ea typeface="ＭＳ ゴシック" panose="020B0609070205080204" pitchFamily="49" charset="-128"/>
            </a:rPr>
            <a:t>4</a:t>
          </a:r>
          <a:r>
            <a:rPr lang="ja-JP" altLang="en-US" sz="1200">
              <a:latin typeface="ＭＳ ゴシック" panose="020B0609070205080204" pitchFamily="49" charset="-128"/>
              <a:ea typeface="ＭＳ ゴシック" panose="020B0609070205080204" pitchFamily="49" charset="-128"/>
            </a:rPr>
            <a:t>日</a:t>
          </a:r>
          <a:endParaRPr lang="en-US" altLang="ja-JP" sz="1200">
            <a:latin typeface="ＭＳ ゴシック" panose="020B0609070205080204" pitchFamily="49" charset="-128"/>
            <a:ea typeface="ＭＳ ゴシック" panose="020B0609070205080204" pitchFamily="49" charset="-128"/>
          </a:endParaRPr>
        </a:p>
        <a:p>
          <a:pPr algn="dist">
            <a:lnSpc>
              <a:spcPts val="1408"/>
            </a:lnSpc>
            <a:defRPr sz="1000"/>
          </a:pPr>
          <a:r>
            <a:rPr lang="ja-JP" altLang="en-US" sz="1200">
              <a:latin typeface="ＭＳ ゴシック" panose="020B0609070205080204" pitchFamily="49" charset="-128"/>
              <a:ea typeface="ＭＳ ゴシック" panose="020B0609070205080204" pitchFamily="49" charset="-128"/>
            </a:rPr>
            <a:t>株式会社日本政策投資銀行</a:t>
          </a:r>
          <a:endParaRPr lang="en-US" altLang="ja-JP" sz="1200">
            <a:latin typeface="ＭＳ ゴシック" panose="020B0609070205080204" pitchFamily="49" charset="-128"/>
            <a:ea typeface="ＭＳ ゴシック" panose="020B0609070205080204" pitchFamily="49" charset="-128"/>
          </a:endParaRPr>
        </a:p>
        <a:p>
          <a:pPr algn="dist">
            <a:lnSpc>
              <a:spcPts val="1408"/>
            </a:lnSpc>
            <a:defRPr sz="1000"/>
          </a:pPr>
          <a:r>
            <a:rPr lang="ja-JP" altLang="en-US" sz="1200">
              <a:latin typeface="ＭＳ ゴシック" panose="020B0609070205080204" pitchFamily="49" charset="-128"/>
              <a:ea typeface="ＭＳ ゴシック" panose="020B0609070205080204" pitchFamily="49" charset="-128"/>
            </a:rPr>
            <a:t>産業調査部</a:t>
          </a:r>
        </a:p>
        <a:p>
          <a:pPr algn="dist">
            <a:lnSpc>
              <a:spcPts val="1408"/>
            </a:lnSpc>
            <a:defRPr sz="1000"/>
          </a:pPr>
          <a:endParaRPr lang="ja-JP" altLang="en-US" sz="1137">
            <a:solidFill>
              <a:srgbClr val="000000"/>
            </a:solidFill>
            <a:latin typeface="ＭＳ 明朝" panose="02020609040205080304" pitchFamily="17" charset="-128"/>
            <a:ea typeface="ＭＳ 明朝" panose="02020609040205080304" pitchFamily="17" charset="-128"/>
            <a:cs typeface="Times New Roman"/>
          </a:endParaRPr>
        </a:p>
      </xdr:txBody>
    </xdr:sp>
    <xdr:clientData/>
  </xdr:twoCellAnchor>
  <xdr:twoCellAnchor>
    <xdr:from>
      <xdr:col>0</xdr:col>
      <xdr:colOff>647700</xdr:colOff>
      <xdr:row>38</xdr:row>
      <xdr:rowOff>9525</xdr:rowOff>
    </xdr:from>
    <xdr:to>
      <xdr:col>8</xdr:col>
      <xdr:colOff>66675</xdr:colOff>
      <xdr:row>40</xdr:row>
      <xdr:rowOff>219075</xdr:rowOff>
    </xdr:to>
    <xdr:sp macro="" textlink="">
      <xdr:nvSpPr>
        <xdr:cNvPr id="5" name="Title Placeholder 1">
          <a:extLst>
            <a:ext uri="{FF2B5EF4-FFF2-40B4-BE49-F238E27FC236}">
              <a16:creationId xmlns:a16="http://schemas.microsoft.com/office/drawing/2014/main" id="{250F7C87-5A85-4DBC-A10D-6170DFA44E85}"/>
            </a:ext>
          </a:extLst>
        </xdr:cNvPr>
        <xdr:cNvSpPr txBox="1">
          <a:spLocks/>
        </xdr:cNvSpPr>
      </xdr:nvSpPr>
      <xdr:spPr>
        <a:xfrm>
          <a:off x="647700" y="9058275"/>
          <a:ext cx="5819775" cy="685800"/>
        </a:xfrm>
        <a:prstGeom prst="rect">
          <a:avLst/>
        </a:prstGeom>
        <a:ln>
          <a:solidFill>
            <a:schemeClr val="tx1"/>
          </a:solidFill>
        </a:ln>
      </xdr:spPr>
      <xdr:txBody>
        <a:bodyPr vert="horz" wrap="square" lIns="91440" tIns="45720" rIns="91440" bIns="45720" rtlCol="0" anchor="ctr">
          <a:norm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en-US" altLang="ja-JP" sz="1200">
              <a:latin typeface="ＭＳ Ｐゴシック" panose="020B0600070205080204" pitchFamily="50" charset="-128"/>
              <a:ea typeface="ＭＳ Ｐゴシック" panose="020B0600070205080204" pitchFamily="50" charset="-128"/>
            </a:rPr>
            <a:t>‐ </a:t>
          </a:r>
          <a:r>
            <a:rPr lang="ja-JP" altLang="en-US" sz="1200">
              <a:latin typeface="ＭＳ Ｐゴシック" panose="020B0600070205080204" pitchFamily="50" charset="-128"/>
              <a:ea typeface="ＭＳ Ｐゴシック" panose="020B0600070205080204" pitchFamily="50" charset="-128"/>
            </a:rPr>
            <a:t>お問い合わせ先 </a:t>
          </a:r>
          <a:r>
            <a:rPr lang="en-US" altLang="ja-JP" sz="1200">
              <a:latin typeface="ＭＳ Ｐゴシック" panose="020B0600070205080204" pitchFamily="50" charset="-128"/>
              <a:ea typeface="ＭＳ Ｐゴシック" panose="020B0600070205080204" pitchFamily="50" charset="-128"/>
            </a:rPr>
            <a:t>‐ </a:t>
          </a:r>
          <a:r>
            <a:rPr lang="ja-JP" altLang="en-US" sz="1200">
              <a:latin typeface="ＭＳ Ｐゴシック" panose="020B0600070205080204" pitchFamily="50" charset="-128"/>
              <a:ea typeface="ＭＳ Ｐゴシック" panose="020B0600070205080204" pitchFamily="50" charset="-128"/>
            </a:rPr>
            <a:t> 　　  産業調査部　 佐無田　　</a:t>
          </a:r>
          <a:r>
            <a:rPr lang="en-US" altLang="ja-JP" sz="1200">
              <a:latin typeface="ＭＳ Ｐゴシック" panose="020B0600070205080204" pitchFamily="50" charset="-128"/>
              <a:ea typeface="ＭＳ Ｐゴシック" panose="020B0600070205080204" pitchFamily="50" charset="-128"/>
            </a:rPr>
            <a:t>E-mail</a:t>
          </a:r>
          <a:r>
            <a:rPr lang="ja-JP" altLang="en-US" sz="1200">
              <a:latin typeface="ＭＳ Ｐゴシック" panose="020B0600070205080204" pitchFamily="50" charset="-128"/>
              <a:ea typeface="ＭＳ Ｐゴシック" panose="020B0600070205080204" pitchFamily="50" charset="-128"/>
            </a:rPr>
            <a:t>　</a:t>
          </a:r>
          <a:r>
            <a:rPr lang="en-US" altLang="ja-JP" sz="1200">
              <a:latin typeface="ＭＳ Ｐゴシック" panose="020B0600070205080204" pitchFamily="50" charset="-128"/>
              <a:ea typeface="ＭＳ Ｐゴシック" panose="020B0600070205080204" pitchFamily="50" charset="-128"/>
            </a:rPr>
            <a:t>rpinv@dbj.jp</a:t>
          </a:r>
          <a:r>
            <a:rPr lang="ja-JP" altLang="en-US" sz="1100">
              <a:latin typeface="ＭＳ Ｐゴシック" panose="020B0600070205080204" pitchFamily="50" charset="-128"/>
              <a:ea typeface="ＭＳ Ｐゴシック" panose="020B0600070205080204" pitchFamily="50" charset="-128"/>
            </a:rPr>
            <a:t>    </a:t>
          </a:r>
          <a:endParaRPr lang="en-US" sz="11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28575</xdr:colOff>
      <xdr:row>21</xdr:row>
      <xdr:rowOff>38100</xdr:rowOff>
    </xdr:from>
    <xdr:to>
      <xdr:col>5</xdr:col>
      <xdr:colOff>640497</xdr:colOff>
      <xdr:row>22</xdr:row>
      <xdr:rowOff>0</xdr:rowOff>
    </xdr:to>
    <xdr:sp macro="" textlink="">
      <xdr:nvSpPr>
        <xdr:cNvPr id="2" name="正方形/長方形 1">
          <a:extLst>
            <a:ext uri="{FF2B5EF4-FFF2-40B4-BE49-F238E27FC236}">
              <a16:creationId xmlns:a16="http://schemas.microsoft.com/office/drawing/2014/main" id="{89FF9DAA-E1B2-4BA1-BB32-8A024C40F2CF}"/>
            </a:ext>
          </a:extLst>
        </xdr:cNvPr>
        <xdr:cNvSpPr/>
      </xdr:nvSpPr>
      <xdr:spPr>
        <a:xfrm>
          <a:off x="676275" y="4933950"/>
          <a:ext cx="4669572" cy="200025"/>
        </a:xfrm>
        <a:prstGeom prst="rect">
          <a:avLst/>
        </a:prstGeom>
      </xdr:spPr>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000">
              <a:latin typeface="ＭＳ Ｐゴシック" panose="020B0600070205080204" pitchFamily="50" charset="-128"/>
              <a:ea typeface="ＭＳ Ｐゴシック" panose="020B0600070205080204" pitchFamily="50" charset="-128"/>
            </a:rPr>
            <a:t>※　各設問毎の回答社数は上記を下回るものが多い。</a:t>
          </a:r>
        </a:p>
      </xdr:txBody>
    </xdr:sp>
    <xdr:clientData/>
  </xdr:twoCellAnchor>
  <xdr:twoCellAnchor>
    <xdr:from>
      <xdr:col>3</xdr:col>
      <xdr:colOff>28576</xdr:colOff>
      <xdr:row>34</xdr:row>
      <xdr:rowOff>85726</xdr:rowOff>
    </xdr:from>
    <xdr:to>
      <xdr:col>6</xdr:col>
      <xdr:colOff>647701</xdr:colOff>
      <xdr:row>44</xdr:row>
      <xdr:rowOff>133350</xdr:rowOff>
    </xdr:to>
    <xdr:sp macro="" textlink="">
      <xdr:nvSpPr>
        <xdr:cNvPr id="3" name="Text Box 14">
          <a:extLst>
            <a:ext uri="{FF2B5EF4-FFF2-40B4-BE49-F238E27FC236}">
              <a16:creationId xmlns:a16="http://schemas.microsoft.com/office/drawing/2014/main" id="{66C85F90-EC8A-4945-A2A0-2AC79FF90BCD}"/>
            </a:ext>
          </a:extLst>
        </xdr:cNvPr>
        <xdr:cNvSpPr txBox="1">
          <a:spLocks noChangeArrowheads="1"/>
        </xdr:cNvSpPr>
      </xdr:nvSpPr>
      <xdr:spPr bwMode="auto">
        <a:xfrm>
          <a:off x="676276" y="7896226"/>
          <a:ext cx="5867400" cy="2428874"/>
        </a:xfrm>
        <a:prstGeom prst="rect">
          <a:avLst/>
        </a:prstGeom>
        <a:noFill/>
        <a:ln w="9525">
          <a:solidFill>
            <a:srgbClr val="00A0E9"/>
          </a:solidFill>
          <a:miter lim="800000"/>
          <a:headEnd/>
          <a:tailEnd/>
        </a:ln>
        <a:extLst>
          <a:ext uri="{909E8E84-426E-40DD-AFC4-6F175D3DCCD1}">
            <a14:hiddenFill xmlns:a14="http://schemas.microsoft.com/office/drawing/2010/main">
              <a:solidFill>
                <a:srgbClr val="FFFFFF"/>
              </a:solidFill>
            </a14:hiddenFill>
          </a:ext>
        </a:extLst>
      </xdr:spPr>
      <xdr:txBody>
        <a:bodyPr wrap="square" lIns="95785" tIns="47893" rIns="95785" bIns="47893" anchor="ctr">
          <a:noAutofit/>
        </a:bodyPr>
        <a:lstStyle/>
        <a:p>
          <a:pPr algn="l"/>
          <a:r>
            <a:rPr lang="ja-JP" sz="1050" b="1" kern="1200">
              <a:solidFill>
                <a:srgbClr val="262626"/>
              </a:solidFill>
              <a:effectLst/>
              <a:latin typeface="Century" panose="02040604050505020304" pitchFamily="18" charset="0"/>
              <a:ea typeface="Meiryo UI" panose="020B0604030504040204" pitchFamily="50" charset="-128"/>
              <a:cs typeface="Arial" panose="020B0604020202020204" pitchFamily="34" charset="0"/>
            </a:rPr>
            <a:t>著作権（</a:t>
          </a:r>
          <a:r>
            <a:rPr lang="en-US" sz="1050" b="1" kern="1200">
              <a:solidFill>
                <a:srgbClr val="262626"/>
              </a:solidFill>
              <a:effectLst/>
              <a:latin typeface="Century" panose="02040604050505020304" pitchFamily="18" charset="0"/>
              <a:ea typeface="Meiryo UI" panose="020B0604030504040204" pitchFamily="50" charset="-128"/>
              <a:cs typeface="Arial" panose="020B0604020202020204" pitchFamily="34" charset="0"/>
            </a:rPr>
            <a:t>C</a:t>
          </a:r>
          <a:r>
            <a:rPr lang="ja-JP" sz="1050" b="1" kern="1200">
              <a:solidFill>
                <a:srgbClr val="262626"/>
              </a:solidFill>
              <a:effectLst/>
              <a:latin typeface="Century" panose="02040604050505020304" pitchFamily="18" charset="0"/>
              <a:ea typeface="Meiryo UI" panose="020B0604030504040204" pitchFamily="50" charset="-128"/>
              <a:cs typeface="Arial" panose="020B0604020202020204" pitchFamily="34" charset="0"/>
            </a:rPr>
            <a:t>）</a:t>
          </a:r>
          <a:r>
            <a:rPr lang="en-US" sz="1050" b="1" kern="1200">
              <a:solidFill>
                <a:srgbClr val="262626"/>
              </a:solidFill>
              <a:effectLst/>
              <a:latin typeface="Century" panose="02040604050505020304" pitchFamily="18" charset="0"/>
              <a:ea typeface="Meiryo UI" panose="020B0604030504040204" pitchFamily="50" charset="-128"/>
              <a:cs typeface="Arial" panose="020B0604020202020204" pitchFamily="34" charset="0"/>
            </a:rPr>
            <a:t>Development Bank of Japan Inc. 2025</a:t>
          </a:r>
          <a:br>
            <a:rPr lang="en-US" sz="1050" b="1" kern="1200">
              <a:solidFill>
                <a:srgbClr val="262626"/>
              </a:solidFill>
              <a:effectLst/>
              <a:latin typeface="Century" panose="02040604050505020304" pitchFamily="18" charset="0"/>
              <a:ea typeface="Meiryo UI" panose="020B0604030504040204" pitchFamily="50" charset="-128"/>
              <a:cs typeface="Arial" panose="020B0604020202020204" pitchFamily="34" charset="0"/>
            </a:rPr>
          </a:br>
          <a:r>
            <a:rPr lang="ja-JP" sz="1050" b="1" kern="1200">
              <a:solidFill>
                <a:srgbClr val="262626"/>
              </a:solidFill>
              <a:effectLst/>
              <a:latin typeface="Century" panose="02040604050505020304" pitchFamily="18" charset="0"/>
              <a:ea typeface="Meiryo UI" panose="020B0604030504040204" pitchFamily="50" charset="-128"/>
              <a:cs typeface="Arial" panose="020B0604020202020204" pitchFamily="34" charset="0"/>
            </a:rPr>
            <a:t>当資料は、株式会社日本政策投資銀行（</a:t>
          </a:r>
          <a:r>
            <a:rPr lang="en-US" sz="1050" b="1" kern="1200">
              <a:solidFill>
                <a:srgbClr val="262626"/>
              </a:solidFill>
              <a:effectLst/>
              <a:latin typeface="Century" panose="02040604050505020304" pitchFamily="18" charset="0"/>
              <a:ea typeface="Meiryo UI" panose="020B0604030504040204" pitchFamily="50" charset="-128"/>
              <a:cs typeface="Arial" panose="020B0604020202020204" pitchFamily="34" charset="0"/>
            </a:rPr>
            <a:t>DBJ</a:t>
          </a:r>
          <a:r>
            <a:rPr lang="ja-JP" sz="1050" b="1" kern="1200">
              <a:solidFill>
                <a:srgbClr val="262626"/>
              </a:solidFill>
              <a:effectLst/>
              <a:latin typeface="Century" panose="02040604050505020304" pitchFamily="18" charset="0"/>
              <a:ea typeface="Meiryo UI" panose="020B0604030504040204" pitchFamily="50" charset="-128"/>
              <a:cs typeface="Arial" panose="020B0604020202020204" pitchFamily="34" charset="0"/>
            </a:rPr>
            <a:t>）により作成されたものです。</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br>
            <a:rPr lang="en-US" sz="1000" kern="1200">
              <a:solidFill>
                <a:srgbClr val="262626"/>
              </a:solidFill>
              <a:effectLst/>
              <a:latin typeface="Meiryo UI" panose="020B0604030504040204" pitchFamily="50" charset="-128"/>
              <a:ea typeface="ＭＳ 明朝" panose="02020609040205080304" pitchFamily="17" charset="-128"/>
              <a:cs typeface="Arial" panose="020B0604020202020204" pitchFamily="34" charset="0"/>
            </a:rPr>
          </a:br>
          <a:r>
            <a:rPr lang="ja-JP" sz="1000" kern="1200">
              <a:solidFill>
                <a:srgbClr val="262626"/>
              </a:solidFill>
              <a:effectLst/>
              <a:latin typeface="Century" panose="02040604050505020304" pitchFamily="18" charset="0"/>
              <a:ea typeface="Meiryo UI" panose="020B0604030504040204" pitchFamily="50" charset="-128"/>
              <a:cs typeface="Meiryo UI" panose="020B0604030504040204" pitchFamily="50" charset="-128"/>
            </a:rPr>
            <a:t>本資料は情報提供のみを目的として作成されたものであり、取引などを勧誘するものではありません。本資料は当行が信頼に足ると判断した情報に基づいて作成されていますが、当行はその正確性・確実性を保証するものではありません。本資料のご利用に際しましては、ご自身のご判断でなされますようお願いいたします。</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r>
            <a:rPr lang="ja-JP" sz="1000" kern="1200">
              <a:solidFill>
                <a:srgbClr val="262626"/>
              </a:solidFill>
              <a:effectLst/>
              <a:latin typeface="Century" panose="02040604050505020304" pitchFamily="18" charset="0"/>
              <a:ea typeface="Meiryo UI" panose="020B0604030504040204" pitchFamily="50" charset="-128"/>
              <a:cs typeface="Meiryo UI" panose="020B0604030504040204" pitchFamily="50" charset="-128"/>
            </a:rPr>
            <a:t>本資料は著作物であり、著作権法に基づき保護されています。本資料の全文または一部を転載・複製する際は、著作権者の許諾が必要ですので、当行までご連絡ください。著作権法の定めに従い引用・転載・複製する際には、必ず『出所：日本政策投資銀行』と明記して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3_enquete_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調査要領"/>
      <sheetName val="目次"/>
      <sheetName val="問1"/>
      <sheetName val="問1 ②"/>
      <sheetName val="問1 ③"/>
      <sheetName val="問1 ④"/>
      <sheetName val="問2 ①"/>
      <sheetName val="問２ ②"/>
      <sheetName val="問３"/>
      <sheetName val="問４"/>
      <sheetName val="問４cde"/>
      <sheetName val="問５"/>
      <sheetName val="問6"/>
      <sheetName val="問６③"/>
      <sheetName val="問６③ (2)"/>
      <sheetName val="問６④"/>
      <sheetName val="問7①②③"/>
      <sheetName val="問7④⑤⑥"/>
      <sheetName val="問７⑦⑧⑨"/>
      <sheetName val="問７⑩⑪"/>
      <sheetName val="問７⑫⑬"/>
      <sheetName val="問８①②"/>
      <sheetName val="問８③④"/>
      <sheetName val="問９①②③"/>
      <sheetName val="調査票"/>
      <sheetName val="業種分類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45A76-C8C0-4135-987B-9A7F6C1C3528}">
  <dimension ref="A28:I34"/>
  <sheetViews>
    <sheetView showGridLines="0" tabSelected="1" workbookViewId="0"/>
  </sheetViews>
  <sheetFormatPr defaultRowHeight="18.75" x14ac:dyDescent="0.15"/>
  <cols>
    <col min="1" max="1" width="9" style="75"/>
    <col min="2" max="2" width="13.375" style="75" customWidth="1"/>
    <col min="3" max="3" width="1.25" style="75" customWidth="1"/>
    <col min="4" max="4" width="9" style="75"/>
    <col min="5" max="5" width="19.25" style="75" customWidth="1"/>
    <col min="6" max="7" width="9" style="75"/>
    <col min="8" max="8" width="14.125" style="75" customWidth="1"/>
    <col min="9" max="9" width="3.75" style="75" customWidth="1"/>
    <col min="10" max="16384" width="9" style="75"/>
  </cols>
  <sheetData>
    <row r="28" spans="1:9" x14ac:dyDescent="0.15">
      <c r="I28" s="76"/>
    </row>
    <row r="29" spans="1:9" x14ac:dyDescent="0.15">
      <c r="A29" s="77"/>
      <c r="B29" s="77"/>
      <c r="C29" s="77"/>
      <c r="D29" s="143"/>
      <c r="E29" s="143"/>
      <c r="F29" s="143"/>
      <c r="G29" s="143"/>
      <c r="H29" s="77"/>
      <c r="I29" s="76"/>
    </row>
    <row r="30" spans="1:9" x14ac:dyDescent="0.15">
      <c r="A30" s="77"/>
      <c r="B30" s="77"/>
      <c r="C30" s="77"/>
      <c r="D30" s="77"/>
      <c r="E30" s="77"/>
      <c r="F30" s="77"/>
      <c r="G30" s="77"/>
      <c r="H30" s="77"/>
      <c r="I30" s="76"/>
    </row>
    <row r="31" spans="1:9" x14ac:dyDescent="0.15">
      <c r="A31" s="77"/>
      <c r="B31" s="77"/>
      <c r="C31" s="77"/>
      <c r="D31" s="143"/>
      <c r="E31" s="143"/>
      <c r="F31" s="143"/>
      <c r="G31" s="143"/>
      <c r="H31" s="77"/>
      <c r="I31" s="76"/>
    </row>
    <row r="32" spans="1:9" x14ac:dyDescent="0.15">
      <c r="A32" s="77"/>
      <c r="B32" s="77"/>
      <c r="C32" s="77"/>
      <c r="D32" s="77"/>
      <c r="E32" s="77"/>
      <c r="F32" s="77"/>
      <c r="G32" s="77"/>
      <c r="H32" s="77"/>
      <c r="I32" s="76"/>
    </row>
    <row r="33" spans="1:9" x14ac:dyDescent="0.15">
      <c r="A33" s="77"/>
      <c r="B33" s="77"/>
      <c r="C33" s="77"/>
      <c r="D33" s="143"/>
      <c r="E33" s="143"/>
      <c r="F33" s="143"/>
      <c r="G33" s="143"/>
      <c r="H33" s="77"/>
      <c r="I33" s="76"/>
    </row>
    <row r="34" spans="1:9" x14ac:dyDescent="0.15">
      <c r="A34" s="77"/>
      <c r="B34" s="77"/>
      <c r="C34" s="77"/>
      <c r="D34" s="77"/>
      <c r="E34" s="77"/>
      <c r="F34" s="77"/>
      <c r="G34" s="77"/>
      <c r="H34" s="77"/>
      <c r="I34" s="77"/>
    </row>
  </sheetData>
  <mergeCells count="3">
    <mergeCell ref="D29:G29"/>
    <mergeCell ref="D31:G31"/>
    <mergeCell ref="D33:G33"/>
  </mergeCells>
  <phoneticPr fontId="2"/>
  <pageMargins left="0.70866141732283472" right="0.70866141732283472" top="0.74803149606299213" bottom="0.74803149606299213" header="0.31496062992125984" footer="0.31496062992125984"/>
  <pageSetup paperSize="9"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B1:F33"/>
  <sheetViews>
    <sheetView workbookViewId="0">
      <selection activeCell="B6" sqref="B6:F32"/>
    </sheetView>
  </sheetViews>
  <sheetFormatPr defaultColWidth="9" defaultRowHeight="13.5" x14ac:dyDescent="0.15"/>
  <cols>
    <col min="1" max="1" width="9" style="1" customWidth="1"/>
    <col min="2" max="2" width="15" style="1" bestFit="1" customWidth="1"/>
    <col min="3" max="3" width="9" style="1" customWidth="1"/>
    <col min="4" max="16384" width="9" style="1"/>
  </cols>
  <sheetData>
    <row r="1" spans="2:6" ht="24" customHeight="1" x14ac:dyDescent="0.15">
      <c r="B1" s="2"/>
    </row>
    <row r="3" spans="2:6" x14ac:dyDescent="0.15">
      <c r="B3" s="1" t="s">
        <v>0</v>
      </c>
    </row>
    <row r="4" spans="2:6" x14ac:dyDescent="0.15">
      <c r="B4" s="1" t="s">
        <v>493</v>
      </c>
    </row>
    <row r="6" spans="2:6" ht="15" customHeight="1" thickBot="1" x14ac:dyDescent="0.2">
      <c r="F6" s="3" t="s">
        <v>1</v>
      </c>
    </row>
    <row r="7" spans="2:6" ht="75.95" customHeight="1" thickBot="1" x14ac:dyDescent="0.2">
      <c r="B7" s="4"/>
      <c r="C7" s="5" t="s">
        <v>2</v>
      </c>
      <c r="D7" s="6" t="s">
        <v>94</v>
      </c>
      <c r="E7" s="7" t="s">
        <v>95</v>
      </c>
      <c r="F7" s="9" t="s">
        <v>96</v>
      </c>
    </row>
    <row r="8" spans="2:6" ht="15" customHeight="1" thickBot="1" x14ac:dyDescent="0.2">
      <c r="B8" s="10" t="s">
        <v>8</v>
      </c>
      <c r="C8" s="11">
        <f>IF(SUM(C9:C21)=0,"",SUM(C9:C21))</f>
        <v>882</v>
      </c>
      <c r="D8" s="32">
        <f>IF(SUM(D9:D21)=0,"",SUMPRODUCT($C9:$C21, D9:D21)/$C8)</f>
        <v>20.748299319727892</v>
      </c>
      <c r="E8" s="33">
        <f>IF(SUM(E9:E21)=0,"",SUMPRODUCT($C9:$C21, E9:E21)/$C8)</f>
        <v>69.387755102040813</v>
      </c>
      <c r="F8" s="34">
        <f>IF(SUM(F9:F21)=0,"",SUMPRODUCT($C9:$C21, F9:F21)/$C8)</f>
        <v>9.8639455782312933</v>
      </c>
    </row>
    <row r="9" spans="2:6" x14ac:dyDescent="0.15">
      <c r="B9" s="12" t="s">
        <v>9</v>
      </c>
      <c r="C9" s="13">
        <v>143</v>
      </c>
      <c r="D9" s="35">
        <v>13.98601398601399</v>
      </c>
      <c r="E9" s="36">
        <v>74.12587412587412</v>
      </c>
      <c r="F9" s="37">
        <v>11.88811188811189</v>
      </c>
    </row>
    <row r="10" spans="2:6" x14ac:dyDescent="0.15">
      <c r="B10" s="14" t="s">
        <v>10</v>
      </c>
      <c r="C10" s="15">
        <v>22</v>
      </c>
      <c r="D10" s="38">
        <v>13.63636363636363</v>
      </c>
      <c r="E10" s="39">
        <v>77.272727272727266</v>
      </c>
      <c r="F10" s="40">
        <v>9.0909090909090917</v>
      </c>
    </row>
    <row r="11" spans="2:6" x14ac:dyDescent="0.15">
      <c r="B11" s="14" t="s">
        <v>11</v>
      </c>
      <c r="C11" s="15">
        <v>29</v>
      </c>
      <c r="D11" s="38">
        <v>27.586206896551719</v>
      </c>
      <c r="E11" s="39">
        <v>65.517241379310349</v>
      </c>
      <c r="F11" s="40">
        <v>6.8965517241379306</v>
      </c>
    </row>
    <row r="12" spans="2:6" x14ac:dyDescent="0.15">
      <c r="B12" s="14" t="s">
        <v>12</v>
      </c>
      <c r="C12" s="15">
        <v>73</v>
      </c>
      <c r="D12" s="38">
        <v>30.136986301369859</v>
      </c>
      <c r="E12" s="39">
        <v>58.904109589041099</v>
      </c>
      <c r="F12" s="40">
        <v>10.95890410958904</v>
      </c>
    </row>
    <row r="13" spans="2:6" x14ac:dyDescent="0.15">
      <c r="B13" s="14" t="s">
        <v>13</v>
      </c>
      <c r="C13" s="15">
        <v>4</v>
      </c>
      <c r="D13" s="38">
        <v>25</v>
      </c>
      <c r="E13" s="39">
        <v>50</v>
      </c>
      <c r="F13" s="40">
        <v>25</v>
      </c>
    </row>
    <row r="14" spans="2:6" x14ac:dyDescent="0.15">
      <c r="B14" s="14" t="s">
        <v>14</v>
      </c>
      <c r="C14" s="15">
        <v>51</v>
      </c>
      <c r="D14" s="38">
        <v>27.450980392156861</v>
      </c>
      <c r="E14" s="39">
        <v>68.627450980392155</v>
      </c>
      <c r="F14" s="40">
        <v>3.9215686274509798</v>
      </c>
    </row>
    <row r="15" spans="2:6" x14ac:dyDescent="0.15">
      <c r="B15" s="14" t="s">
        <v>15</v>
      </c>
      <c r="C15" s="15">
        <v>37</v>
      </c>
      <c r="D15" s="38">
        <v>43.243243243243242</v>
      </c>
      <c r="E15" s="39">
        <v>56.756756756756758</v>
      </c>
      <c r="F15" s="40"/>
    </row>
    <row r="16" spans="2:6" x14ac:dyDescent="0.15">
      <c r="B16" s="14" t="s">
        <v>16</v>
      </c>
      <c r="C16" s="15">
        <v>34</v>
      </c>
      <c r="D16" s="38">
        <v>26.47058823529412</v>
      </c>
      <c r="E16" s="39">
        <v>61.764705882352942</v>
      </c>
      <c r="F16" s="40">
        <v>11.76470588235294</v>
      </c>
    </row>
    <row r="17" spans="2:6" x14ac:dyDescent="0.15">
      <c r="B17" s="14" t="s">
        <v>17</v>
      </c>
      <c r="C17" s="15">
        <v>96</v>
      </c>
      <c r="D17" s="38">
        <v>15.625</v>
      </c>
      <c r="E17" s="39">
        <v>67.708333333333343</v>
      </c>
      <c r="F17" s="40">
        <v>16.666666666666661</v>
      </c>
    </row>
    <row r="18" spans="2:6" x14ac:dyDescent="0.15">
      <c r="B18" s="14" t="s">
        <v>18</v>
      </c>
      <c r="C18" s="15">
        <v>79</v>
      </c>
      <c r="D18" s="38">
        <v>18.9873417721519</v>
      </c>
      <c r="E18" s="39">
        <v>69.620253164556971</v>
      </c>
      <c r="F18" s="40">
        <v>11.39240506329114</v>
      </c>
    </row>
    <row r="19" spans="2:6" x14ac:dyDescent="0.15">
      <c r="B19" s="14" t="s">
        <v>19</v>
      </c>
      <c r="C19" s="15">
        <v>27</v>
      </c>
      <c r="D19" s="38">
        <v>14.81481481481481</v>
      </c>
      <c r="E19" s="39">
        <v>74.074074074074076</v>
      </c>
      <c r="F19" s="40">
        <v>11.111111111111111</v>
      </c>
    </row>
    <row r="20" spans="2:6" x14ac:dyDescent="0.15">
      <c r="B20" s="14" t="s">
        <v>20</v>
      </c>
      <c r="C20" s="15">
        <v>79</v>
      </c>
      <c r="D20" s="38">
        <v>21.518987341772149</v>
      </c>
      <c r="E20" s="39">
        <v>74.683544303797461</v>
      </c>
      <c r="F20" s="40">
        <v>3.79746835443038</v>
      </c>
    </row>
    <row r="21" spans="2:6" ht="15" customHeight="1" thickBot="1" x14ac:dyDescent="0.2">
      <c r="B21" s="16" t="s">
        <v>21</v>
      </c>
      <c r="C21" s="17">
        <v>208</v>
      </c>
      <c r="D21" s="41">
        <v>18.75</v>
      </c>
      <c r="E21" s="42">
        <v>71.634615384615387</v>
      </c>
      <c r="F21" s="43">
        <v>9.6153846153846168</v>
      </c>
    </row>
    <row r="22" spans="2:6" ht="15" customHeight="1" thickBot="1" x14ac:dyDescent="0.2">
      <c r="B22" s="10" t="s">
        <v>22</v>
      </c>
      <c r="C22" s="11">
        <f>IF(SUM(C23:C31)=0,"",SUM(C23:C31))</f>
        <v>1538</v>
      </c>
      <c r="D22" s="32">
        <f>IF(SUM(D23:D31)=0,"",SUMPRODUCT($C23:$C31, D23:D31)/$C22)</f>
        <v>12.93888166449935</v>
      </c>
      <c r="E22" s="33">
        <f>IF(SUM(E23:E31)=0,"",SUMPRODUCT($C23:$C31, E23:E31)/$C22)</f>
        <v>64.694408322496756</v>
      </c>
      <c r="F22" s="34">
        <f>IF(SUM(F23:F31)=0,"",SUMPRODUCT($C23:$C31, F23:F31)/$C22)</f>
        <v>22.3667100130039</v>
      </c>
    </row>
    <row r="23" spans="2:6" x14ac:dyDescent="0.15">
      <c r="B23" s="12" t="s">
        <v>23</v>
      </c>
      <c r="C23" s="13">
        <v>110</v>
      </c>
      <c r="D23" s="35">
        <v>22.72727272727273</v>
      </c>
      <c r="E23" s="36">
        <v>54.54545454545454</v>
      </c>
      <c r="F23" s="37">
        <v>22.72727272727273</v>
      </c>
    </row>
    <row r="24" spans="2:6" x14ac:dyDescent="0.15">
      <c r="B24" s="14" t="s">
        <v>24</v>
      </c>
      <c r="C24" s="15">
        <v>161</v>
      </c>
      <c r="D24" s="38">
        <v>15.527950310559</v>
      </c>
      <c r="E24" s="39">
        <v>78.881987577639762</v>
      </c>
      <c r="F24" s="40">
        <v>5.5900621118012426</v>
      </c>
    </row>
    <row r="25" spans="2:6" x14ac:dyDescent="0.15">
      <c r="B25" s="14" t="s">
        <v>25</v>
      </c>
      <c r="C25" s="15">
        <v>175</v>
      </c>
      <c r="D25" s="38">
        <v>12.571428571428569</v>
      </c>
      <c r="E25" s="39">
        <v>57.714285714285722</v>
      </c>
      <c r="F25" s="40">
        <v>29.714285714285719</v>
      </c>
    </row>
    <row r="26" spans="2:6" x14ac:dyDescent="0.15">
      <c r="B26" s="14" t="s">
        <v>26</v>
      </c>
      <c r="C26" s="15">
        <v>327</v>
      </c>
      <c r="D26" s="38">
        <v>14.06727828746177</v>
      </c>
      <c r="E26" s="39">
        <v>65.443425076452598</v>
      </c>
      <c r="F26" s="40">
        <v>20.48929663608563</v>
      </c>
    </row>
    <row r="27" spans="2:6" x14ac:dyDescent="0.15">
      <c r="B27" s="14" t="s">
        <v>27</v>
      </c>
      <c r="C27" s="15">
        <v>301</v>
      </c>
      <c r="D27" s="38">
        <v>10.299003322259139</v>
      </c>
      <c r="E27" s="39">
        <v>72.093023255813947</v>
      </c>
      <c r="F27" s="40">
        <v>17.607973421926911</v>
      </c>
    </row>
    <row r="28" spans="2:6" x14ac:dyDescent="0.15">
      <c r="B28" s="14" t="s">
        <v>28</v>
      </c>
      <c r="C28" s="15">
        <v>138</v>
      </c>
      <c r="D28" s="38">
        <v>9.4202898550724647</v>
      </c>
      <c r="E28" s="39">
        <v>34.782608695652172</v>
      </c>
      <c r="F28" s="40">
        <v>55.797101449275367</v>
      </c>
    </row>
    <row r="29" spans="2:6" x14ac:dyDescent="0.15">
      <c r="B29" s="14" t="s">
        <v>29</v>
      </c>
      <c r="C29" s="15">
        <v>38</v>
      </c>
      <c r="D29" s="38"/>
      <c r="E29" s="39">
        <v>89.473684210526315</v>
      </c>
      <c r="F29" s="40">
        <v>10.52631578947368</v>
      </c>
    </row>
    <row r="30" spans="2:6" x14ac:dyDescent="0.15">
      <c r="B30" s="14" t="s">
        <v>30</v>
      </c>
      <c r="C30" s="15">
        <v>270</v>
      </c>
      <c r="D30" s="38">
        <v>12.59259259259259</v>
      </c>
      <c r="E30" s="39">
        <v>68.888888888888886</v>
      </c>
      <c r="F30" s="40">
        <v>18.518518518518519</v>
      </c>
    </row>
    <row r="31" spans="2:6" ht="15" customHeight="1" thickBot="1" x14ac:dyDescent="0.2">
      <c r="B31" s="16" t="s">
        <v>31</v>
      </c>
      <c r="C31" s="17">
        <v>18</v>
      </c>
      <c r="D31" s="41">
        <v>16.666666666666661</v>
      </c>
      <c r="E31" s="42">
        <v>44.444444444444443</v>
      </c>
      <c r="F31" s="43">
        <v>38.888888888888893</v>
      </c>
    </row>
    <row r="32" spans="2:6" ht="15" customHeight="1" thickBot="1" x14ac:dyDescent="0.2">
      <c r="B32" s="10" t="s">
        <v>32</v>
      </c>
      <c r="C32" s="11">
        <f>IF(SUM(C23:C31,C9:C21)=0,"",SUM(C23:C31,C9:C21))</f>
        <v>2420</v>
      </c>
      <c r="D32" s="32">
        <f>IF(SUM(D23:D31,D9:D21)=0,"",(SUMPRODUCT($C9:$C21, D9:D21)+SUMPRODUCT($C23:$C31, D23:D31))/$C32)</f>
        <v>15.785123966942148</v>
      </c>
      <c r="E32" s="33">
        <f>IF(SUM(E23:E31,E9:E21)=0,"",(SUMPRODUCT($C9:$C21, E9:E21)+SUMPRODUCT($C23:$C31, E23:E31))/$C32)</f>
        <v>66.404958677685954</v>
      </c>
      <c r="F32" s="34">
        <f>IF(SUM(F23:F31,F9:F21)=0,"",(SUMPRODUCT($C9:$C21, F9:F21)+SUMPRODUCT($C23:$C31, F23:F31))/$C32)</f>
        <v>17.809917355371901</v>
      </c>
    </row>
    <row r="33" spans="3:3" x14ac:dyDescent="0.15">
      <c r="C33" s="31"/>
    </row>
  </sheetData>
  <phoneticPr fontId="2"/>
  <conditionalFormatting sqref="D8:F32">
    <cfRule type="expression" dxfId="113" priority="1">
      <formula>AND(D8=LARGE($D8:$F8,3),NOT(D8=0))</formula>
    </cfRule>
    <cfRule type="expression" dxfId="112" priority="2">
      <formula>AND(D8=LARGE($D8:$F8,2),NOT(D8=0))</formula>
    </cfRule>
    <cfRule type="expression" dxfId="111" priority="3">
      <formula>AND(D8=LARGE($D8:$F8,1),NOT(D8=0))</formula>
    </cfRule>
  </conditionalFormatting>
  <pageMargins left="0.7" right="0.7" top="0.75" bottom="0.75" header="0.3" footer="0.3"/>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L63"/>
  <sheetViews>
    <sheetView showGridLines="0" zoomScaleNormal="100" workbookViewId="0">
      <selection activeCell="B35" sqref="B35:L61"/>
    </sheetView>
  </sheetViews>
  <sheetFormatPr defaultColWidth="9" defaultRowHeight="13.5" x14ac:dyDescent="0.15"/>
  <cols>
    <col min="1" max="1" width="9" style="1" customWidth="1"/>
    <col min="2" max="2" width="15" style="1" bestFit="1" customWidth="1"/>
    <col min="3" max="13" width="9" style="1" customWidth="1"/>
    <col min="14" max="16384" width="9" style="1"/>
  </cols>
  <sheetData>
    <row r="1" spans="2:12" ht="24" customHeight="1" x14ac:dyDescent="0.15">
      <c r="B1" s="2"/>
    </row>
    <row r="3" spans="2:12" x14ac:dyDescent="0.15">
      <c r="B3" s="1" t="s">
        <v>97</v>
      </c>
    </row>
    <row r="4" spans="2:12" x14ac:dyDescent="0.15">
      <c r="B4" s="1" t="s">
        <v>494</v>
      </c>
    </row>
    <row r="5" spans="2:12" x14ac:dyDescent="0.15">
      <c r="B5" s="1" t="s">
        <v>495</v>
      </c>
    </row>
    <row r="6" spans="2:12" ht="15" customHeight="1" thickBot="1" x14ac:dyDescent="0.2">
      <c r="B6" s="1" t="s">
        <v>496</v>
      </c>
      <c r="L6" s="3" t="s">
        <v>1</v>
      </c>
    </row>
    <row r="7" spans="2:12" ht="75.95" customHeight="1" thickBot="1" x14ac:dyDescent="0.2">
      <c r="B7" s="4"/>
      <c r="C7" s="5" t="s">
        <v>2</v>
      </c>
      <c r="D7" s="6" t="s">
        <v>98</v>
      </c>
      <c r="E7" s="7" t="s">
        <v>99</v>
      </c>
      <c r="F7" s="7" t="s">
        <v>100</v>
      </c>
      <c r="G7" s="7" t="s">
        <v>101</v>
      </c>
      <c r="H7" s="7" t="s">
        <v>102</v>
      </c>
      <c r="I7" s="7" t="s">
        <v>103</v>
      </c>
      <c r="J7" s="7" t="s">
        <v>104</v>
      </c>
      <c r="K7" s="7" t="s">
        <v>105</v>
      </c>
      <c r="L7" s="9" t="s">
        <v>106</v>
      </c>
    </row>
    <row r="8" spans="2:12" ht="15" customHeight="1" thickBot="1" x14ac:dyDescent="0.2">
      <c r="B8" s="10" t="s">
        <v>8</v>
      </c>
      <c r="C8" s="11">
        <f>IF(SUM(C9:C21)=0,"",SUM(C9:C21))</f>
        <v>744</v>
      </c>
      <c r="D8" s="32">
        <v>12.768817204301079</v>
      </c>
      <c r="E8" s="33">
        <v>19.758064516129028</v>
      </c>
      <c r="F8" s="33">
        <v>34.005376344086017</v>
      </c>
      <c r="G8" s="33">
        <v>19.892473118279572</v>
      </c>
      <c r="H8" s="33">
        <v>8.4677419354838701</v>
      </c>
      <c r="I8" s="33">
        <v>0.94086021505376349</v>
      </c>
      <c r="J8" s="33">
        <v>1.747311827956989</v>
      </c>
      <c r="K8" s="33">
        <v>35.752688172043023</v>
      </c>
      <c r="L8" s="34">
        <v>3.629032258064516</v>
      </c>
    </row>
    <row r="9" spans="2:12" x14ac:dyDescent="0.15">
      <c r="B9" s="12" t="s">
        <v>9</v>
      </c>
      <c r="C9" s="13">
        <v>122</v>
      </c>
      <c r="D9" s="35">
        <v>20.491803278688529</v>
      </c>
      <c r="E9" s="36">
        <v>18.032786885245901</v>
      </c>
      <c r="F9" s="36">
        <v>26.229508196721309</v>
      </c>
      <c r="G9" s="36">
        <v>16.393442622950818</v>
      </c>
      <c r="H9" s="36">
        <v>4.0983606557377046</v>
      </c>
      <c r="I9" s="36"/>
      <c r="J9" s="36">
        <v>3.278688524590164</v>
      </c>
      <c r="K9" s="36">
        <v>40.16393442622951</v>
      </c>
      <c r="L9" s="37">
        <v>3.278688524590164</v>
      </c>
    </row>
    <row r="10" spans="2:12" x14ac:dyDescent="0.15">
      <c r="B10" s="14" t="s">
        <v>10</v>
      </c>
      <c r="C10" s="15">
        <v>20</v>
      </c>
      <c r="D10" s="38">
        <v>10</v>
      </c>
      <c r="E10" s="39">
        <v>20</v>
      </c>
      <c r="F10" s="39">
        <v>30</v>
      </c>
      <c r="G10" s="39">
        <v>25</v>
      </c>
      <c r="H10" s="39">
        <v>15</v>
      </c>
      <c r="I10" s="39"/>
      <c r="J10" s="39">
        <v>5</v>
      </c>
      <c r="K10" s="39">
        <v>20</v>
      </c>
      <c r="L10" s="40">
        <v>10</v>
      </c>
    </row>
    <row r="11" spans="2:12" x14ac:dyDescent="0.15">
      <c r="B11" s="14" t="s">
        <v>11</v>
      </c>
      <c r="C11" s="15">
        <v>23</v>
      </c>
      <c r="D11" s="38">
        <v>8.695652173913043</v>
      </c>
      <c r="E11" s="39">
        <v>13.043478260869559</v>
      </c>
      <c r="F11" s="39">
        <v>34.782608695652172</v>
      </c>
      <c r="G11" s="39">
        <v>21.739130434782609</v>
      </c>
      <c r="H11" s="39">
        <v>8.695652173913043</v>
      </c>
      <c r="I11" s="39"/>
      <c r="J11" s="39"/>
      <c r="K11" s="39">
        <v>43.478260869565219</v>
      </c>
      <c r="L11" s="40"/>
    </row>
    <row r="12" spans="2:12" x14ac:dyDescent="0.15">
      <c r="B12" s="14" t="s">
        <v>12</v>
      </c>
      <c r="C12" s="15">
        <v>67</v>
      </c>
      <c r="D12" s="38">
        <v>13.432835820895519</v>
      </c>
      <c r="E12" s="39">
        <v>29.85074626865671</v>
      </c>
      <c r="F12" s="39">
        <v>29.85074626865671</v>
      </c>
      <c r="G12" s="39">
        <v>17.910447761194028</v>
      </c>
      <c r="H12" s="39">
        <v>2.9850746268656709</v>
      </c>
      <c r="I12" s="39"/>
      <c r="J12" s="39">
        <v>1.4925373134328359</v>
      </c>
      <c r="K12" s="39">
        <v>35.820895522388057</v>
      </c>
      <c r="L12" s="40">
        <v>1.4925373134328359</v>
      </c>
    </row>
    <row r="13" spans="2:12" x14ac:dyDescent="0.15">
      <c r="B13" s="14" t="s">
        <v>13</v>
      </c>
      <c r="C13" s="15">
        <v>4</v>
      </c>
      <c r="D13" s="38"/>
      <c r="E13" s="39">
        <v>25</v>
      </c>
      <c r="F13" s="39"/>
      <c r="G13" s="39">
        <v>25</v>
      </c>
      <c r="H13" s="39"/>
      <c r="I13" s="39"/>
      <c r="J13" s="39"/>
      <c r="K13" s="39">
        <v>50</v>
      </c>
      <c r="L13" s="40"/>
    </row>
    <row r="14" spans="2:12" x14ac:dyDescent="0.15">
      <c r="B14" s="14" t="s">
        <v>14</v>
      </c>
      <c r="C14" s="15">
        <v>44</v>
      </c>
      <c r="D14" s="38">
        <v>9.0909090909090917</v>
      </c>
      <c r="E14" s="39">
        <v>15.90909090909091</v>
      </c>
      <c r="F14" s="39">
        <v>36.363636363636367</v>
      </c>
      <c r="G14" s="39">
        <v>13.63636363636363</v>
      </c>
      <c r="H14" s="39">
        <v>2.2727272727272729</v>
      </c>
      <c r="I14" s="39"/>
      <c r="J14" s="39"/>
      <c r="K14" s="39">
        <v>45.454545454545453</v>
      </c>
      <c r="L14" s="40">
        <v>2.2727272727272729</v>
      </c>
    </row>
    <row r="15" spans="2:12" x14ac:dyDescent="0.15">
      <c r="B15" s="14" t="s">
        <v>15</v>
      </c>
      <c r="C15" s="15">
        <v>29</v>
      </c>
      <c r="D15" s="38">
        <v>13.793103448275859</v>
      </c>
      <c r="E15" s="39">
        <v>31.03448275862069</v>
      </c>
      <c r="F15" s="39">
        <v>20.68965517241379</v>
      </c>
      <c r="G15" s="39">
        <v>20.68965517241379</v>
      </c>
      <c r="H15" s="39">
        <v>10.3448275862069</v>
      </c>
      <c r="I15" s="39"/>
      <c r="J15" s="39">
        <v>3.4482758620689649</v>
      </c>
      <c r="K15" s="39">
        <v>41.379310344827587</v>
      </c>
      <c r="L15" s="40">
        <v>10.3448275862069</v>
      </c>
    </row>
    <row r="16" spans="2:12" x14ac:dyDescent="0.15">
      <c r="B16" s="14" t="s">
        <v>16</v>
      </c>
      <c r="C16" s="15">
        <v>30</v>
      </c>
      <c r="D16" s="38">
        <v>3.333333333333333</v>
      </c>
      <c r="E16" s="39">
        <v>30</v>
      </c>
      <c r="F16" s="39">
        <v>36.666666666666657</v>
      </c>
      <c r="G16" s="39">
        <v>30</v>
      </c>
      <c r="H16" s="39">
        <v>13.33333333333333</v>
      </c>
      <c r="I16" s="39">
        <v>3.333333333333333</v>
      </c>
      <c r="J16" s="39"/>
      <c r="K16" s="39">
        <v>30</v>
      </c>
      <c r="L16" s="40">
        <v>3.333333333333333</v>
      </c>
    </row>
    <row r="17" spans="2:12" x14ac:dyDescent="0.15">
      <c r="B17" s="14" t="s">
        <v>17</v>
      </c>
      <c r="C17" s="15">
        <v>79</v>
      </c>
      <c r="D17" s="38">
        <v>10.12658227848101</v>
      </c>
      <c r="E17" s="39">
        <v>13.92405063291139</v>
      </c>
      <c r="F17" s="39">
        <v>35.443037974683541</v>
      </c>
      <c r="G17" s="39">
        <v>17.721518987341771</v>
      </c>
      <c r="H17" s="39">
        <v>10.12658227848101</v>
      </c>
      <c r="I17" s="39">
        <v>3.79746835443038</v>
      </c>
      <c r="J17" s="39">
        <v>5.0632911392405067</v>
      </c>
      <c r="K17" s="39">
        <v>39.24050632911392</v>
      </c>
      <c r="L17" s="40"/>
    </row>
    <row r="18" spans="2:12" x14ac:dyDescent="0.15">
      <c r="B18" s="14" t="s">
        <v>18</v>
      </c>
      <c r="C18" s="15">
        <v>64</v>
      </c>
      <c r="D18" s="38">
        <v>10.9375</v>
      </c>
      <c r="E18" s="39">
        <v>15.625</v>
      </c>
      <c r="F18" s="39">
        <v>50</v>
      </c>
      <c r="G18" s="39">
        <v>23.4375</v>
      </c>
      <c r="H18" s="39">
        <v>18.75</v>
      </c>
      <c r="I18" s="39">
        <v>1.5625</v>
      </c>
      <c r="J18" s="39"/>
      <c r="K18" s="39">
        <v>20.3125</v>
      </c>
      <c r="L18" s="40">
        <v>4.6875</v>
      </c>
    </row>
    <row r="19" spans="2:12" x14ac:dyDescent="0.15">
      <c r="B19" s="14" t="s">
        <v>19</v>
      </c>
      <c r="C19" s="15">
        <v>23</v>
      </c>
      <c r="D19" s="38">
        <v>8.695652173913043</v>
      </c>
      <c r="E19" s="39">
        <v>26.086956521739129</v>
      </c>
      <c r="F19" s="39">
        <v>34.782608695652172</v>
      </c>
      <c r="G19" s="39">
        <v>21.739130434782609</v>
      </c>
      <c r="H19" s="39">
        <v>13.043478260869559</v>
      </c>
      <c r="I19" s="39"/>
      <c r="J19" s="39"/>
      <c r="K19" s="39">
        <v>21.739130434782609</v>
      </c>
      <c r="L19" s="40">
        <v>17.39130434782609</v>
      </c>
    </row>
    <row r="20" spans="2:12" x14ac:dyDescent="0.15">
      <c r="B20" s="14" t="s">
        <v>20</v>
      </c>
      <c r="C20" s="15">
        <v>71</v>
      </c>
      <c r="D20" s="38">
        <v>4.225352112676056</v>
      </c>
      <c r="E20" s="39">
        <v>22.535211267605639</v>
      </c>
      <c r="F20" s="39">
        <v>46.478873239436624</v>
      </c>
      <c r="G20" s="39">
        <v>26.760563380281688</v>
      </c>
      <c r="H20" s="39">
        <v>5.6338028169014089</v>
      </c>
      <c r="I20" s="39">
        <v>1.408450704225352</v>
      </c>
      <c r="J20" s="39">
        <v>1.408450704225352</v>
      </c>
      <c r="K20" s="39">
        <v>33.802816901408448</v>
      </c>
      <c r="L20" s="40">
        <v>2.816901408450704</v>
      </c>
    </row>
    <row r="21" spans="2:12" ht="15" customHeight="1" thickBot="1" x14ac:dyDescent="0.2">
      <c r="B21" s="16" t="s">
        <v>21</v>
      </c>
      <c r="C21" s="17">
        <v>168</v>
      </c>
      <c r="D21" s="41">
        <v>16.666666666666661</v>
      </c>
      <c r="E21" s="42">
        <v>17.261904761904759</v>
      </c>
      <c r="F21" s="42">
        <v>31.547619047619051</v>
      </c>
      <c r="G21" s="42">
        <v>18.452380952380949</v>
      </c>
      <c r="H21" s="42">
        <v>9.5238095238095237</v>
      </c>
      <c r="I21" s="42">
        <v>0.59523809523809523</v>
      </c>
      <c r="J21" s="42">
        <v>0.59523809523809523</v>
      </c>
      <c r="K21" s="42">
        <v>37.5</v>
      </c>
      <c r="L21" s="43">
        <v>3.5714285714285712</v>
      </c>
    </row>
    <row r="22" spans="2:12" ht="15" customHeight="1" thickBot="1" x14ac:dyDescent="0.2">
      <c r="B22" s="10" t="s">
        <v>22</v>
      </c>
      <c r="C22" s="11">
        <f>IF(SUM(C23:C31)=0,"",SUM(C23:C31))</f>
        <v>1191</v>
      </c>
      <c r="D22" s="32">
        <v>16.5407220822838</v>
      </c>
      <c r="E22" s="33">
        <v>16.12090680100756</v>
      </c>
      <c r="F22" s="33">
        <v>24.433249370277078</v>
      </c>
      <c r="G22" s="33">
        <v>10.831234256926949</v>
      </c>
      <c r="H22" s="33">
        <v>2.8547439126784222</v>
      </c>
      <c r="I22" s="33">
        <v>0.25188916876574308</v>
      </c>
      <c r="J22" s="33">
        <v>2.267002518891688</v>
      </c>
      <c r="K22" s="33">
        <v>47.691015952980678</v>
      </c>
      <c r="L22" s="34">
        <v>4.7858942065491181</v>
      </c>
    </row>
    <row r="23" spans="2:12" x14ac:dyDescent="0.15">
      <c r="B23" s="12" t="s">
        <v>23</v>
      </c>
      <c r="C23" s="13">
        <v>88</v>
      </c>
      <c r="D23" s="35">
        <v>20.45454545454546</v>
      </c>
      <c r="E23" s="36">
        <v>27.27272727272727</v>
      </c>
      <c r="F23" s="36">
        <v>26.13636363636364</v>
      </c>
      <c r="G23" s="36">
        <v>13.63636363636363</v>
      </c>
      <c r="H23" s="36">
        <v>4.5454545454545459</v>
      </c>
      <c r="I23" s="36"/>
      <c r="J23" s="36">
        <v>1.136363636363636</v>
      </c>
      <c r="K23" s="36">
        <v>42.045454545454547</v>
      </c>
      <c r="L23" s="37">
        <v>3.4090909090909092</v>
      </c>
    </row>
    <row r="24" spans="2:12" x14ac:dyDescent="0.15">
      <c r="B24" s="14" t="s">
        <v>24</v>
      </c>
      <c r="C24" s="15">
        <v>116</v>
      </c>
      <c r="D24" s="38">
        <v>16.379310344827591</v>
      </c>
      <c r="E24" s="39">
        <v>12.068965517241381</v>
      </c>
      <c r="F24" s="39">
        <v>18.96551724137931</v>
      </c>
      <c r="G24" s="39">
        <v>7.7586206896551726</v>
      </c>
      <c r="H24" s="39">
        <v>5.1724137931034484</v>
      </c>
      <c r="I24" s="39"/>
      <c r="J24" s="39">
        <v>4.3103448275862073</v>
      </c>
      <c r="K24" s="39">
        <v>51.724137931034477</v>
      </c>
      <c r="L24" s="40">
        <v>6.0344827586206904</v>
      </c>
    </row>
    <row r="25" spans="2:12" x14ac:dyDescent="0.15">
      <c r="B25" s="14" t="s">
        <v>25</v>
      </c>
      <c r="C25" s="15">
        <v>139</v>
      </c>
      <c r="D25" s="38">
        <v>17.985611510791369</v>
      </c>
      <c r="E25" s="39">
        <v>14.388489208633089</v>
      </c>
      <c r="F25" s="39">
        <v>22.302158273381291</v>
      </c>
      <c r="G25" s="39">
        <v>10.07194244604317</v>
      </c>
      <c r="H25" s="39">
        <v>2.1582733812949639</v>
      </c>
      <c r="I25" s="39"/>
      <c r="J25" s="39">
        <v>0.71942446043165476</v>
      </c>
      <c r="K25" s="39">
        <v>44.60431654676259</v>
      </c>
      <c r="L25" s="40">
        <v>5.755395683453238</v>
      </c>
    </row>
    <row r="26" spans="2:12" x14ac:dyDescent="0.15">
      <c r="B26" s="14" t="s">
        <v>26</v>
      </c>
      <c r="C26" s="15">
        <v>263</v>
      </c>
      <c r="D26" s="38">
        <v>15.589353612167301</v>
      </c>
      <c r="E26" s="39">
        <v>10.64638783269962</v>
      </c>
      <c r="F26" s="39">
        <v>21.673003802281372</v>
      </c>
      <c r="G26" s="39">
        <v>11.02661596958175</v>
      </c>
      <c r="H26" s="39">
        <v>1.140684410646388</v>
      </c>
      <c r="I26" s="39"/>
      <c r="J26" s="39">
        <v>3.041825095057034</v>
      </c>
      <c r="K26" s="39">
        <v>54.752851711026622</v>
      </c>
      <c r="L26" s="40">
        <v>4.9429657794676807</v>
      </c>
    </row>
    <row r="27" spans="2:12" x14ac:dyDescent="0.15">
      <c r="B27" s="14" t="s">
        <v>27</v>
      </c>
      <c r="C27" s="15">
        <v>238</v>
      </c>
      <c r="D27" s="38">
        <v>15.54621848739496</v>
      </c>
      <c r="E27" s="39">
        <v>16.386554621848742</v>
      </c>
      <c r="F27" s="39">
        <v>21.008403361344541</v>
      </c>
      <c r="G27" s="39">
        <v>12.184873949579829</v>
      </c>
      <c r="H27" s="39">
        <v>2.521008403361344</v>
      </c>
      <c r="I27" s="39">
        <v>0.84033613445378152</v>
      </c>
      <c r="J27" s="39">
        <v>0.84033613445378152</v>
      </c>
      <c r="K27" s="39">
        <v>50</v>
      </c>
      <c r="L27" s="40">
        <v>3.7815126050420171</v>
      </c>
    </row>
    <row r="28" spans="2:12" x14ac:dyDescent="0.15">
      <c r="B28" s="14" t="s">
        <v>28</v>
      </c>
      <c r="C28" s="15">
        <v>110</v>
      </c>
      <c r="D28" s="38">
        <v>10.90909090909091</v>
      </c>
      <c r="E28" s="39">
        <v>27.27272727272727</v>
      </c>
      <c r="F28" s="39">
        <v>35.454545454545453</v>
      </c>
      <c r="G28" s="39">
        <v>15.45454545454545</v>
      </c>
      <c r="H28" s="39">
        <v>1.8181818181818179</v>
      </c>
      <c r="I28" s="39"/>
      <c r="J28" s="39">
        <v>0.90909090909090906</v>
      </c>
      <c r="K28" s="39">
        <v>40.909090909090907</v>
      </c>
      <c r="L28" s="40">
        <v>1.8181818181818179</v>
      </c>
    </row>
    <row r="29" spans="2:12" x14ac:dyDescent="0.15">
      <c r="B29" s="14" t="s">
        <v>29</v>
      </c>
      <c r="C29" s="15">
        <v>23</v>
      </c>
      <c r="D29" s="38"/>
      <c r="E29" s="39"/>
      <c r="F29" s="39">
        <v>30.434782608695659</v>
      </c>
      <c r="G29" s="39">
        <v>8.695652173913043</v>
      </c>
      <c r="H29" s="39"/>
      <c r="I29" s="39"/>
      <c r="J29" s="39">
        <v>4.3478260869565224</v>
      </c>
      <c r="K29" s="39">
        <v>47.826086956521742</v>
      </c>
      <c r="L29" s="40">
        <v>17.39130434782609</v>
      </c>
    </row>
    <row r="30" spans="2:12" x14ac:dyDescent="0.15">
      <c r="B30" s="14" t="s">
        <v>30</v>
      </c>
      <c r="C30" s="15">
        <v>200</v>
      </c>
      <c r="D30" s="38">
        <v>20.5</v>
      </c>
      <c r="E30" s="39">
        <v>16</v>
      </c>
      <c r="F30" s="39">
        <v>29.5</v>
      </c>
      <c r="G30" s="39">
        <v>7.5</v>
      </c>
      <c r="H30" s="39">
        <v>4.5</v>
      </c>
      <c r="I30" s="39"/>
      <c r="J30" s="39">
        <v>4</v>
      </c>
      <c r="K30" s="39">
        <v>43.5</v>
      </c>
      <c r="L30" s="40">
        <v>5.5</v>
      </c>
    </row>
    <row r="31" spans="2:12" ht="15" customHeight="1" thickBot="1" x14ac:dyDescent="0.2">
      <c r="B31" s="16" t="s">
        <v>31</v>
      </c>
      <c r="C31" s="17">
        <v>14</v>
      </c>
      <c r="D31" s="41">
        <v>28.571428571428569</v>
      </c>
      <c r="E31" s="42">
        <v>35.714285714285722</v>
      </c>
      <c r="F31" s="42">
        <v>21.428571428571431</v>
      </c>
      <c r="G31" s="42">
        <v>14.285714285714279</v>
      </c>
      <c r="H31" s="42">
        <v>7.1428571428571423</v>
      </c>
      <c r="I31" s="42">
        <v>7.1428571428571423</v>
      </c>
      <c r="J31" s="42"/>
      <c r="K31" s="42">
        <v>21.428571428571431</v>
      </c>
      <c r="L31" s="43"/>
    </row>
    <row r="32" spans="2:12" ht="15" customHeight="1" thickBot="1" x14ac:dyDescent="0.2">
      <c r="B32" s="10" t="s">
        <v>32</v>
      </c>
      <c r="C32" s="11">
        <f>IF(SUM(C23:C31,C9:C21)=0,"",SUM(C23:C31,C9:C21))</f>
        <v>1935</v>
      </c>
      <c r="D32" s="32">
        <v>15.090439276485791</v>
      </c>
      <c r="E32" s="33">
        <v>17.519379844961239</v>
      </c>
      <c r="F32" s="33">
        <v>28.113695090439279</v>
      </c>
      <c r="G32" s="33">
        <v>14.31524547803618</v>
      </c>
      <c r="H32" s="33">
        <v>5.0129198966408266</v>
      </c>
      <c r="I32" s="33">
        <v>0.516795865633075</v>
      </c>
      <c r="J32" s="33">
        <v>2.0671834625323</v>
      </c>
      <c r="K32" s="33">
        <v>43.100775193798462</v>
      </c>
      <c r="L32" s="34">
        <v>4.3410852713178292</v>
      </c>
    </row>
    <row r="33" spans="2:12" x14ac:dyDescent="0.15">
      <c r="B33"/>
      <c r="C33" s="24"/>
      <c r="D33" s="48"/>
      <c r="E33" s="48"/>
      <c r="F33" s="48"/>
      <c r="G33" s="48"/>
      <c r="H33" s="48"/>
      <c r="I33" s="48"/>
      <c r="J33" s="48"/>
      <c r="K33" s="48"/>
      <c r="L33" s="48"/>
    </row>
    <row r="34" spans="2:12" x14ac:dyDescent="0.15">
      <c r="B34" t="s">
        <v>107</v>
      </c>
      <c r="C34" s="24"/>
      <c r="D34" s="48"/>
      <c r="E34" s="48"/>
      <c r="F34" s="48"/>
      <c r="G34" s="48"/>
      <c r="H34" s="48"/>
      <c r="I34" s="48"/>
      <c r="J34" s="48"/>
      <c r="K34" s="48"/>
      <c r="L34" s="48"/>
    </row>
    <row r="35" spans="2:12" ht="15" customHeight="1" thickBot="1" x14ac:dyDescent="0.2">
      <c r="B35"/>
      <c r="C35" s="24"/>
      <c r="D35"/>
      <c r="E35"/>
      <c r="F35"/>
      <c r="G35"/>
      <c r="H35"/>
      <c r="I35"/>
      <c r="J35"/>
      <c r="K35"/>
      <c r="L35" t="s">
        <v>1</v>
      </c>
    </row>
    <row r="36" spans="2:12" ht="75.95" customHeight="1" thickBot="1" x14ac:dyDescent="0.2">
      <c r="B36" s="4"/>
      <c r="C36" s="5" t="s">
        <v>2</v>
      </c>
      <c r="D36" s="6" t="s">
        <v>98</v>
      </c>
      <c r="E36" s="7" t="s">
        <v>99</v>
      </c>
      <c r="F36" s="7" t="s">
        <v>100</v>
      </c>
      <c r="G36" s="7" t="s">
        <v>101</v>
      </c>
      <c r="H36" s="7" t="s">
        <v>102</v>
      </c>
      <c r="I36" s="7" t="s">
        <v>103</v>
      </c>
      <c r="J36" s="7" t="s">
        <v>104</v>
      </c>
      <c r="K36" s="7" t="s">
        <v>105</v>
      </c>
      <c r="L36" s="9" t="s">
        <v>106</v>
      </c>
    </row>
    <row r="37" spans="2:12" ht="15" customHeight="1" thickBot="1" x14ac:dyDescent="0.2">
      <c r="B37" s="10" t="s">
        <v>8</v>
      </c>
      <c r="C37" s="11">
        <f>IF(SUM(C38:C50)=0,"",SUM(C38:C50))</f>
        <v>749</v>
      </c>
      <c r="D37" s="32">
        <v>24.032042723631509</v>
      </c>
      <c r="E37" s="33">
        <v>17.89052069425901</v>
      </c>
      <c r="F37" s="33">
        <v>35.380507343124172</v>
      </c>
      <c r="G37" s="33">
        <v>13.21762349799733</v>
      </c>
      <c r="H37" s="33">
        <v>19.092122830440591</v>
      </c>
      <c r="I37" s="33">
        <v>5.6074766355140184</v>
      </c>
      <c r="J37" s="33">
        <v>6.2750333778371168</v>
      </c>
      <c r="K37" s="33">
        <v>27.23631508678238</v>
      </c>
      <c r="L37" s="34">
        <v>2.8037383177570092</v>
      </c>
    </row>
    <row r="38" spans="2:12" x14ac:dyDescent="0.15">
      <c r="B38" s="12" t="s">
        <v>9</v>
      </c>
      <c r="C38" s="13">
        <v>126</v>
      </c>
      <c r="D38" s="35">
        <v>40.476190476190467</v>
      </c>
      <c r="E38" s="36">
        <v>23.015873015873019</v>
      </c>
      <c r="F38" s="36">
        <v>34.920634920634917</v>
      </c>
      <c r="G38" s="36">
        <v>13.49206349206349</v>
      </c>
      <c r="H38" s="36">
        <v>9.5238095238095237</v>
      </c>
      <c r="I38" s="36">
        <v>0.79365079365079361</v>
      </c>
      <c r="J38" s="36">
        <v>15.079365079365081</v>
      </c>
      <c r="K38" s="36">
        <v>23.80952380952381</v>
      </c>
      <c r="L38" s="37">
        <v>3.174603174603174</v>
      </c>
    </row>
    <row r="39" spans="2:12" x14ac:dyDescent="0.15">
      <c r="B39" s="14" t="s">
        <v>10</v>
      </c>
      <c r="C39" s="15">
        <v>21</v>
      </c>
      <c r="D39" s="38">
        <v>14.285714285714279</v>
      </c>
      <c r="E39" s="39">
        <v>9.5238095238095237</v>
      </c>
      <c r="F39" s="39">
        <v>38.095238095238088</v>
      </c>
      <c r="G39" s="39">
        <v>14.285714285714279</v>
      </c>
      <c r="H39" s="39">
        <v>38.095238095238088</v>
      </c>
      <c r="I39" s="39">
        <v>14.285714285714279</v>
      </c>
      <c r="J39" s="39">
        <v>14.285714285714279</v>
      </c>
      <c r="K39" s="39">
        <v>19.047619047619051</v>
      </c>
      <c r="L39" s="40">
        <v>4.7619047619047619</v>
      </c>
    </row>
    <row r="40" spans="2:12" x14ac:dyDescent="0.15">
      <c r="B40" s="14" t="s">
        <v>11</v>
      </c>
      <c r="C40" s="15">
        <v>22</v>
      </c>
      <c r="D40" s="38">
        <v>13.63636363636363</v>
      </c>
      <c r="E40" s="39">
        <v>13.63636363636363</v>
      </c>
      <c r="F40" s="39">
        <v>31.81818181818182</v>
      </c>
      <c r="G40" s="39">
        <v>22.72727272727273</v>
      </c>
      <c r="H40" s="39">
        <v>13.63636363636363</v>
      </c>
      <c r="I40" s="39"/>
      <c r="J40" s="39">
        <v>4.5454545454545459</v>
      </c>
      <c r="K40" s="39">
        <v>45.454545454545453</v>
      </c>
      <c r="L40" s="40"/>
    </row>
    <row r="41" spans="2:12" x14ac:dyDescent="0.15">
      <c r="B41" s="14" t="s">
        <v>12</v>
      </c>
      <c r="C41" s="15">
        <v>63</v>
      </c>
      <c r="D41" s="38">
        <v>28.571428571428569</v>
      </c>
      <c r="E41" s="39">
        <v>22.222222222222221</v>
      </c>
      <c r="F41" s="39">
        <v>30.158730158730162</v>
      </c>
      <c r="G41" s="39">
        <v>11.111111111111111</v>
      </c>
      <c r="H41" s="39">
        <v>14.285714285714279</v>
      </c>
      <c r="I41" s="39">
        <v>7.9365079365079358</v>
      </c>
      <c r="J41" s="39">
        <v>3.174603174603174</v>
      </c>
      <c r="K41" s="39">
        <v>36.507936507936513</v>
      </c>
      <c r="L41" s="40">
        <v>1.587301587301587</v>
      </c>
    </row>
    <row r="42" spans="2:12" x14ac:dyDescent="0.15">
      <c r="B42" s="14" t="s">
        <v>13</v>
      </c>
      <c r="C42" s="15">
        <v>4</v>
      </c>
      <c r="D42" s="38">
        <v>50</v>
      </c>
      <c r="E42" s="39">
        <v>50</v>
      </c>
      <c r="F42" s="39">
        <v>50</v>
      </c>
      <c r="G42" s="39"/>
      <c r="H42" s="39"/>
      <c r="I42" s="39"/>
      <c r="J42" s="39"/>
      <c r="K42" s="39">
        <v>25</v>
      </c>
      <c r="L42" s="40"/>
    </row>
    <row r="43" spans="2:12" x14ac:dyDescent="0.15">
      <c r="B43" s="14" t="s">
        <v>14</v>
      </c>
      <c r="C43" s="15">
        <v>45</v>
      </c>
      <c r="D43" s="38">
        <v>22.222222222222221</v>
      </c>
      <c r="E43" s="39">
        <v>24.444444444444439</v>
      </c>
      <c r="F43" s="39">
        <v>28.888888888888889</v>
      </c>
      <c r="G43" s="39">
        <v>11.111111111111111</v>
      </c>
      <c r="H43" s="39">
        <v>4.4444444444444446</v>
      </c>
      <c r="I43" s="39"/>
      <c r="J43" s="39">
        <v>2.2222222222222219</v>
      </c>
      <c r="K43" s="39">
        <v>31.111111111111111</v>
      </c>
      <c r="L43" s="40">
        <v>4.4444444444444446</v>
      </c>
    </row>
    <row r="44" spans="2:12" x14ac:dyDescent="0.15">
      <c r="B44" s="14" t="s">
        <v>15</v>
      </c>
      <c r="C44" s="15">
        <v>27</v>
      </c>
      <c r="D44" s="38">
        <v>25.92592592592592</v>
      </c>
      <c r="E44" s="39">
        <v>18.518518518518519</v>
      </c>
      <c r="F44" s="39">
        <v>29.62962962962963</v>
      </c>
      <c r="G44" s="39">
        <v>11.111111111111111</v>
      </c>
      <c r="H44" s="39">
        <v>25.92592592592592</v>
      </c>
      <c r="I44" s="39">
        <v>3.7037037037037028</v>
      </c>
      <c r="J44" s="39">
        <v>3.7037037037037028</v>
      </c>
      <c r="K44" s="39">
        <v>29.62962962962963</v>
      </c>
      <c r="L44" s="40">
        <v>7.4074074074074074</v>
      </c>
    </row>
    <row r="45" spans="2:12" x14ac:dyDescent="0.15">
      <c r="B45" s="14" t="s">
        <v>16</v>
      </c>
      <c r="C45" s="15">
        <v>29</v>
      </c>
      <c r="D45" s="38">
        <v>13.793103448275859</v>
      </c>
      <c r="E45" s="39">
        <v>17.241379310344829</v>
      </c>
      <c r="F45" s="39">
        <v>37.931034482758619</v>
      </c>
      <c r="G45" s="39">
        <v>13.793103448275859</v>
      </c>
      <c r="H45" s="39">
        <v>24.137931034482762</v>
      </c>
      <c r="I45" s="39">
        <v>3.4482758620689649</v>
      </c>
      <c r="J45" s="39"/>
      <c r="K45" s="39">
        <v>24.137931034482762</v>
      </c>
      <c r="L45" s="40"/>
    </row>
    <row r="46" spans="2:12" x14ac:dyDescent="0.15">
      <c r="B46" s="14" t="s">
        <v>17</v>
      </c>
      <c r="C46" s="15">
        <v>82</v>
      </c>
      <c r="D46" s="38">
        <v>21.95121951219512</v>
      </c>
      <c r="E46" s="39">
        <v>12.195121951219511</v>
      </c>
      <c r="F46" s="39">
        <v>35.365853658536587</v>
      </c>
      <c r="G46" s="39">
        <v>10.97560975609756</v>
      </c>
      <c r="H46" s="39">
        <v>25.609756097560979</v>
      </c>
      <c r="I46" s="39">
        <v>6.0975609756097562</v>
      </c>
      <c r="J46" s="39">
        <v>6.0975609756097562</v>
      </c>
      <c r="K46" s="39">
        <v>28.04878048780488</v>
      </c>
      <c r="L46" s="40"/>
    </row>
    <row r="47" spans="2:12" x14ac:dyDescent="0.15">
      <c r="B47" s="14" t="s">
        <v>18</v>
      </c>
      <c r="C47" s="15">
        <v>69</v>
      </c>
      <c r="D47" s="38">
        <v>14.49275362318841</v>
      </c>
      <c r="E47" s="39">
        <v>4.3478260869565224</v>
      </c>
      <c r="F47" s="39">
        <v>46.376811594202898</v>
      </c>
      <c r="G47" s="39">
        <v>14.49275362318841</v>
      </c>
      <c r="H47" s="39">
        <v>31.884057971014489</v>
      </c>
      <c r="I47" s="39">
        <v>7.2463768115942031</v>
      </c>
      <c r="J47" s="39">
        <v>1.449275362318841</v>
      </c>
      <c r="K47" s="39">
        <v>21.739130434782609</v>
      </c>
      <c r="L47" s="40">
        <v>2.8985507246376812</v>
      </c>
    </row>
    <row r="48" spans="2:12" x14ac:dyDescent="0.15">
      <c r="B48" s="14" t="s">
        <v>19</v>
      </c>
      <c r="C48" s="15">
        <v>20</v>
      </c>
      <c r="D48" s="38">
        <v>15</v>
      </c>
      <c r="E48" s="39">
        <v>30</v>
      </c>
      <c r="F48" s="39">
        <v>35</v>
      </c>
      <c r="G48" s="39">
        <v>10</v>
      </c>
      <c r="H48" s="39">
        <v>25</v>
      </c>
      <c r="I48" s="39"/>
      <c r="J48" s="39"/>
      <c r="K48" s="39">
        <v>15</v>
      </c>
      <c r="L48" s="40">
        <v>5</v>
      </c>
    </row>
    <row r="49" spans="2:12" x14ac:dyDescent="0.15">
      <c r="B49" s="14" t="s">
        <v>20</v>
      </c>
      <c r="C49" s="15">
        <v>74</v>
      </c>
      <c r="D49" s="38">
        <v>12.16216216216216</v>
      </c>
      <c r="E49" s="39">
        <v>17.567567567567568</v>
      </c>
      <c r="F49" s="39">
        <v>33.783783783783782</v>
      </c>
      <c r="G49" s="39">
        <v>13.51351351351351</v>
      </c>
      <c r="H49" s="39">
        <v>27.027027027027032</v>
      </c>
      <c r="I49" s="39">
        <v>18.918918918918919</v>
      </c>
      <c r="J49" s="39">
        <v>4.0540540540540544</v>
      </c>
      <c r="K49" s="39">
        <v>29.72972972972973</v>
      </c>
      <c r="L49" s="40">
        <v>2.7027027027027031</v>
      </c>
    </row>
    <row r="50" spans="2:12" ht="15" customHeight="1" thickBot="1" x14ac:dyDescent="0.2">
      <c r="B50" s="16" t="s">
        <v>21</v>
      </c>
      <c r="C50" s="17">
        <v>167</v>
      </c>
      <c r="D50" s="41">
        <v>25.14970059880239</v>
      </c>
      <c r="E50" s="42">
        <v>18.562874251497</v>
      </c>
      <c r="F50" s="42">
        <v>35.928143712574851</v>
      </c>
      <c r="G50" s="42">
        <v>14.37125748502994</v>
      </c>
      <c r="H50" s="42">
        <v>16.167664670658681</v>
      </c>
      <c r="I50" s="42">
        <v>4.1916167664670656</v>
      </c>
      <c r="J50" s="42">
        <v>6.5868263473053901</v>
      </c>
      <c r="K50" s="42">
        <v>26.34730538922156</v>
      </c>
      <c r="L50" s="43">
        <v>3.5928143712574849</v>
      </c>
    </row>
    <row r="51" spans="2:12" ht="15" customHeight="1" thickBot="1" x14ac:dyDescent="0.2">
      <c r="B51" s="10" t="s">
        <v>22</v>
      </c>
      <c r="C51" s="11">
        <f>IF(SUM(C52:C60)=0,"",SUM(C52:C60))</f>
        <v>1211</v>
      </c>
      <c r="D51" s="32">
        <v>29.644921552435999</v>
      </c>
      <c r="E51" s="33">
        <v>15.93724194880264</v>
      </c>
      <c r="F51" s="33">
        <v>27.910817506193229</v>
      </c>
      <c r="G51" s="33">
        <v>8.3402146985962009</v>
      </c>
      <c r="H51" s="33">
        <v>8.3402146985962009</v>
      </c>
      <c r="I51" s="33">
        <v>1.15606936416185</v>
      </c>
      <c r="J51" s="33">
        <v>8.5879438480594548</v>
      </c>
      <c r="K51" s="33">
        <v>36.829066886870351</v>
      </c>
      <c r="L51" s="34">
        <v>4.1288191577208924</v>
      </c>
    </row>
    <row r="52" spans="2:12" x14ac:dyDescent="0.15">
      <c r="B52" s="12" t="s">
        <v>23</v>
      </c>
      <c r="C52" s="13">
        <v>90</v>
      </c>
      <c r="D52" s="35">
        <v>33.333333333333329</v>
      </c>
      <c r="E52" s="36">
        <v>18.888888888888889</v>
      </c>
      <c r="F52" s="36">
        <v>34.444444444444443</v>
      </c>
      <c r="G52" s="36">
        <v>7.7777777777777777</v>
      </c>
      <c r="H52" s="36">
        <v>5.5555555555555554</v>
      </c>
      <c r="I52" s="36">
        <v>2.2222222222222219</v>
      </c>
      <c r="J52" s="36">
        <v>10</v>
      </c>
      <c r="K52" s="36">
        <v>35.555555555555557</v>
      </c>
      <c r="L52" s="37">
        <v>4.4444444444444446</v>
      </c>
    </row>
    <row r="53" spans="2:12" x14ac:dyDescent="0.15">
      <c r="B53" s="14" t="s">
        <v>24</v>
      </c>
      <c r="C53" s="15">
        <v>118</v>
      </c>
      <c r="D53" s="38">
        <v>25.423728813559318</v>
      </c>
      <c r="E53" s="39">
        <v>10.16949152542373</v>
      </c>
      <c r="F53" s="39">
        <v>16.949152542372879</v>
      </c>
      <c r="G53" s="39">
        <v>9.3220338983050848</v>
      </c>
      <c r="H53" s="39">
        <v>11.864406779661021</v>
      </c>
      <c r="I53" s="39">
        <v>0.84745762711864403</v>
      </c>
      <c r="J53" s="39">
        <v>11.864406779661021</v>
      </c>
      <c r="K53" s="39">
        <v>40.677966101694921</v>
      </c>
      <c r="L53" s="40">
        <v>4.2372881355932197</v>
      </c>
    </row>
    <row r="54" spans="2:12" x14ac:dyDescent="0.15">
      <c r="B54" s="14" t="s">
        <v>25</v>
      </c>
      <c r="C54" s="15">
        <v>140</v>
      </c>
      <c r="D54" s="38">
        <v>35</v>
      </c>
      <c r="E54" s="39">
        <v>20</v>
      </c>
      <c r="F54" s="39">
        <v>28.571428571428569</v>
      </c>
      <c r="G54" s="39">
        <v>8.5714285714285712</v>
      </c>
      <c r="H54" s="39">
        <v>4.2857142857142856</v>
      </c>
      <c r="I54" s="39"/>
      <c r="J54" s="39">
        <v>8.5714285714285712</v>
      </c>
      <c r="K54" s="39">
        <v>32.857142857142847</v>
      </c>
      <c r="L54" s="40">
        <v>5.7142857142857144</v>
      </c>
    </row>
    <row r="55" spans="2:12" x14ac:dyDescent="0.15">
      <c r="B55" s="14" t="s">
        <v>26</v>
      </c>
      <c r="C55" s="15">
        <v>268</v>
      </c>
      <c r="D55" s="38">
        <v>29.477611940298509</v>
      </c>
      <c r="E55" s="39">
        <v>12.686567164179101</v>
      </c>
      <c r="F55" s="39">
        <v>26.49253731343283</v>
      </c>
      <c r="G55" s="39">
        <v>5.5970149253731343</v>
      </c>
      <c r="H55" s="39">
        <v>8.9552238805970141</v>
      </c>
      <c r="I55" s="39">
        <v>1.119402985074627</v>
      </c>
      <c r="J55" s="39">
        <v>8.9552238805970141</v>
      </c>
      <c r="K55" s="39">
        <v>39.552238805970148</v>
      </c>
      <c r="L55" s="40">
        <v>3.7313432835820892</v>
      </c>
    </row>
    <row r="56" spans="2:12" x14ac:dyDescent="0.15">
      <c r="B56" s="14" t="s">
        <v>27</v>
      </c>
      <c r="C56" s="15">
        <v>240</v>
      </c>
      <c r="D56" s="38">
        <v>30.416666666666661</v>
      </c>
      <c r="E56" s="39">
        <v>18.333333333333329</v>
      </c>
      <c r="F56" s="39">
        <v>24.166666666666671</v>
      </c>
      <c r="G56" s="39">
        <v>10.41666666666667</v>
      </c>
      <c r="H56" s="39">
        <v>8.75</v>
      </c>
      <c r="I56" s="39">
        <v>1.25</v>
      </c>
      <c r="J56" s="39">
        <v>5</v>
      </c>
      <c r="K56" s="39">
        <v>38.75</v>
      </c>
      <c r="L56" s="40">
        <v>4.1666666666666661</v>
      </c>
    </row>
    <row r="57" spans="2:12" x14ac:dyDescent="0.15">
      <c r="B57" s="14" t="s">
        <v>28</v>
      </c>
      <c r="C57" s="15">
        <v>112</v>
      </c>
      <c r="D57" s="38">
        <v>24.107142857142861</v>
      </c>
      <c r="E57" s="39">
        <v>22.321428571428569</v>
      </c>
      <c r="F57" s="39">
        <v>35.714285714285722</v>
      </c>
      <c r="G57" s="39">
        <v>8.0357142857142865</v>
      </c>
      <c r="H57" s="39">
        <v>6.25</v>
      </c>
      <c r="I57" s="39">
        <v>1.785714285714286</v>
      </c>
      <c r="J57" s="39">
        <v>5.3571428571428568</v>
      </c>
      <c r="K57" s="39">
        <v>41.071428571428569</v>
      </c>
      <c r="L57" s="40">
        <v>0.89285714285714279</v>
      </c>
    </row>
    <row r="58" spans="2:12" x14ac:dyDescent="0.15">
      <c r="B58" s="14" t="s">
        <v>29</v>
      </c>
      <c r="C58" s="15">
        <v>23</v>
      </c>
      <c r="D58" s="38"/>
      <c r="E58" s="39">
        <v>8.695652173913043</v>
      </c>
      <c r="F58" s="39">
        <v>43.478260869565219</v>
      </c>
      <c r="G58" s="39">
        <v>4.3478260869565224</v>
      </c>
      <c r="H58" s="39">
        <v>8.695652173913043</v>
      </c>
      <c r="I58" s="39"/>
      <c r="J58" s="39">
        <v>8.695652173913043</v>
      </c>
      <c r="K58" s="39">
        <v>26.086956521739129</v>
      </c>
      <c r="L58" s="40">
        <v>21.739130434782609</v>
      </c>
    </row>
    <row r="59" spans="2:12" x14ac:dyDescent="0.15">
      <c r="B59" s="14" t="s">
        <v>30</v>
      </c>
      <c r="C59" s="15">
        <v>207</v>
      </c>
      <c r="D59" s="38">
        <v>31.884057971014489</v>
      </c>
      <c r="E59" s="39">
        <v>12.560386473429951</v>
      </c>
      <c r="F59" s="39">
        <v>30.917874396135261</v>
      </c>
      <c r="G59" s="39">
        <v>9.6618357487922708</v>
      </c>
      <c r="H59" s="39">
        <v>10.144927536231879</v>
      </c>
      <c r="I59" s="39">
        <v>1.449275362318841</v>
      </c>
      <c r="J59" s="39">
        <v>11.111111111111111</v>
      </c>
      <c r="K59" s="39">
        <v>32.367149758454097</v>
      </c>
      <c r="L59" s="40">
        <v>2.8985507246376812</v>
      </c>
    </row>
    <row r="60" spans="2:12" ht="15" customHeight="1" thickBot="1" x14ac:dyDescent="0.2">
      <c r="B60" s="16" t="s">
        <v>31</v>
      </c>
      <c r="C60" s="17">
        <v>13</v>
      </c>
      <c r="D60" s="41">
        <v>38.461538461538467</v>
      </c>
      <c r="E60" s="42">
        <v>38.461538461538467</v>
      </c>
      <c r="F60" s="42">
        <v>30.76923076923077</v>
      </c>
      <c r="G60" s="42">
        <v>7.6923076923076934</v>
      </c>
      <c r="H60" s="42">
        <v>7.6923076923076934</v>
      </c>
      <c r="I60" s="42"/>
      <c r="J60" s="42">
        <v>15.38461538461539</v>
      </c>
      <c r="K60" s="42">
        <v>15.38461538461539</v>
      </c>
      <c r="L60" s="43">
        <v>7.6923076923076934</v>
      </c>
    </row>
    <row r="61" spans="2:12" ht="15" customHeight="1" thickBot="1" x14ac:dyDescent="0.2">
      <c r="B61" s="10" t="s">
        <v>32</v>
      </c>
      <c r="C61" s="11">
        <f>IF(SUM(C52:C60,C38:C50)=0,"",SUM(C52:C60,C38:C50))</f>
        <v>1960</v>
      </c>
      <c r="D61" s="32">
        <v>27.5</v>
      </c>
      <c r="E61" s="33">
        <v>16.68367346938776</v>
      </c>
      <c r="F61" s="33">
        <v>30.76530612244898</v>
      </c>
      <c r="G61" s="33">
        <v>10.204081632653059</v>
      </c>
      <c r="H61" s="33">
        <v>12.44897959183673</v>
      </c>
      <c r="I61" s="33">
        <v>2.8571428571428572</v>
      </c>
      <c r="J61" s="33">
        <v>7.704081632653061</v>
      </c>
      <c r="K61" s="33">
        <v>33.163265306122447</v>
      </c>
      <c r="L61" s="34">
        <v>3.622448979591836</v>
      </c>
    </row>
    <row r="63" spans="2:12" x14ac:dyDescent="0.15">
      <c r="B63"/>
      <c r="C63" s="24"/>
      <c r="D63"/>
      <c r="E63"/>
      <c r="F63"/>
      <c r="G63"/>
      <c r="H63"/>
      <c r="I63"/>
      <c r="J63"/>
      <c r="K63"/>
      <c r="L63"/>
    </row>
  </sheetData>
  <phoneticPr fontId="2"/>
  <conditionalFormatting sqref="D8:L34 D37:L61">
    <cfRule type="expression" dxfId="110" priority="233">
      <formula>AND(D8=LARGE($D8:$L8,3),NOT(D8=0))</formula>
    </cfRule>
    <cfRule type="expression" dxfId="109" priority="234">
      <formula>AND(D8=LARGE($D8:$L8,2),NOT(D8=0))</formula>
    </cfRule>
    <cfRule type="expression" dxfId="108" priority="235">
      <formula>AND(D8=LARGE($D8:$L8,1),NOT(D8=0))</formula>
    </cfRule>
  </conditionalFormatting>
  <pageMargins left="0.7" right="0.7" top="0.75" bottom="0.75" header="0.3" footer="0.3"/>
  <pageSetup paperSize="9" scale="81"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97B22-415F-4AAB-A950-38AAEA423E88}">
  <sheetPr>
    <pageSetUpPr fitToPage="1"/>
  </sheetPr>
  <dimension ref="B2:D24"/>
  <sheetViews>
    <sheetView topLeftCell="A3" zoomScaleNormal="100" workbookViewId="0">
      <selection activeCell="B17" sqref="B17:D24"/>
    </sheetView>
  </sheetViews>
  <sheetFormatPr defaultRowHeight="13.5" x14ac:dyDescent="0.15"/>
  <cols>
    <col min="1" max="1" width="1.375" style="86" customWidth="1"/>
    <col min="2" max="2" width="9" style="86"/>
    <col min="3" max="3" width="14.625" style="86" customWidth="1"/>
    <col min="4" max="4" width="44.75" style="86" customWidth="1"/>
    <col min="5" max="5" width="1.375" style="86" customWidth="1"/>
    <col min="6" max="16384" width="9" style="86"/>
  </cols>
  <sheetData>
    <row r="2" spans="2:4" ht="18.75" customHeight="1" x14ac:dyDescent="0.15">
      <c r="B2" s="86" t="s">
        <v>353</v>
      </c>
    </row>
    <row r="3" spans="2:4" x14ac:dyDescent="0.15">
      <c r="B3" s="86" t="s">
        <v>497</v>
      </c>
    </row>
    <row r="4" spans="2:4" ht="14.25" thickBot="1" x14ac:dyDescent="0.2"/>
    <row r="5" spans="2:4" ht="21.75" thickBot="1" x14ac:dyDescent="0.2">
      <c r="B5" s="87"/>
      <c r="C5" s="88" t="s">
        <v>354</v>
      </c>
      <c r="D5" s="88" t="s">
        <v>355</v>
      </c>
    </row>
    <row r="6" spans="2:4" ht="24" customHeight="1" x14ac:dyDescent="0.15">
      <c r="B6" s="148" t="s">
        <v>333</v>
      </c>
      <c r="C6" s="89" t="s">
        <v>380</v>
      </c>
      <c r="D6" s="90" t="s">
        <v>540</v>
      </c>
    </row>
    <row r="7" spans="2:4" ht="24" customHeight="1" x14ac:dyDescent="0.15">
      <c r="B7" s="149"/>
      <c r="C7" s="111" t="s">
        <v>539</v>
      </c>
      <c r="D7" s="112" t="s">
        <v>394</v>
      </c>
    </row>
    <row r="8" spans="2:4" ht="24" customHeight="1" x14ac:dyDescent="0.15">
      <c r="B8" s="149"/>
      <c r="C8" s="91" t="s">
        <v>362</v>
      </c>
      <c r="D8" s="92" t="s">
        <v>393</v>
      </c>
    </row>
    <row r="9" spans="2:4" ht="24" customHeight="1" thickBot="1" x14ac:dyDescent="0.2">
      <c r="B9" s="149"/>
      <c r="C9" s="93" t="s">
        <v>439</v>
      </c>
      <c r="D9" s="94" t="s">
        <v>541</v>
      </c>
    </row>
    <row r="10" spans="2:4" ht="24" customHeight="1" x14ac:dyDescent="0.15">
      <c r="B10" s="150" t="s">
        <v>334</v>
      </c>
      <c r="C10" s="95" t="s">
        <v>391</v>
      </c>
      <c r="D10" s="96" t="s">
        <v>397</v>
      </c>
    </row>
    <row r="11" spans="2:4" ht="24" customHeight="1" x14ac:dyDescent="0.15">
      <c r="B11" s="151"/>
      <c r="C11" s="97" t="s">
        <v>361</v>
      </c>
      <c r="D11" s="98" t="s">
        <v>396</v>
      </c>
    </row>
    <row r="12" spans="2:4" ht="24" customHeight="1" thickBot="1" x14ac:dyDescent="0.2">
      <c r="B12" s="152"/>
      <c r="C12" s="99" t="s">
        <v>398</v>
      </c>
      <c r="D12" s="100" t="s">
        <v>399</v>
      </c>
    </row>
    <row r="13" spans="2:4" ht="13.5" customHeight="1" x14ac:dyDescent="0.15"/>
    <row r="14" spans="2:4" ht="14.25" customHeight="1" x14ac:dyDescent="0.15"/>
    <row r="15" spans="2:4" x14ac:dyDescent="0.15">
      <c r="B15" s="86" t="s">
        <v>498</v>
      </c>
    </row>
    <row r="16" spans="2:4" ht="14.25" thickBot="1" x14ac:dyDescent="0.2"/>
    <row r="17" spans="2:4" ht="21.75" thickBot="1" x14ac:dyDescent="0.2">
      <c r="B17" s="87"/>
      <c r="C17" s="88" t="s">
        <v>354</v>
      </c>
      <c r="D17" s="88" t="s">
        <v>355</v>
      </c>
    </row>
    <row r="18" spans="2:4" ht="24" customHeight="1" x14ac:dyDescent="0.15">
      <c r="B18" s="148" t="s">
        <v>333</v>
      </c>
      <c r="C18" s="89" t="s">
        <v>380</v>
      </c>
      <c r="D18" s="90" t="s">
        <v>395</v>
      </c>
    </row>
    <row r="19" spans="2:4" ht="24" customHeight="1" x14ac:dyDescent="0.15">
      <c r="B19" s="149"/>
      <c r="C19" s="91" t="s">
        <v>362</v>
      </c>
      <c r="D19" s="92" t="s">
        <v>393</v>
      </c>
    </row>
    <row r="20" spans="2:4" ht="24" customHeight="1" x14ac:dyDescent="0.15">
      <c r="B20" s="149"/>
      <c r="C20" s="117" t="s">
        <v>471</v>
      </c>
      <c r="D20" s="118" t="s">
        <v>543</v>
      </c>
    </row>
    <row r="21" spans="2:4" ht="24" customHeight="1" thickBot="1" x14ac:dyDescent="0.2">
      <c r="B21" s="149"/>
      <c r="C21" s="93" t="s">
        <v>359</v>
      </c>
      <c r="D21" s="94" t="s">
        <v>542</v>
      </c>
    </row>
    <row r="22" spans="2:4" ht="24" customHeight="1" x14ac:dyDescent="0.15">
      <c r="B22" s="150" t="s">
        <v>334</v>
      </c>
      <c r="C22" s="95" t="s">
        <v>391</v>
      </c>
      <c r="D22" s="96" t="s">
        <v>400</v>
      </c>
    </row>
    <row r="23" spans="2:4" ht="24" customHeight="1" x14ac:dyDescent="0.15">
      <c r="B23" s="151"/>
      <c r="C23" s="97" t="s">
        <v>361</v>
      </c>
      <c r="D23" s="98" t="s">
        <v>401</v>
      </c>
    </row>
    <row r="24" spans="2:4" ht="24" customHeight="1" thickBot="1" x14ac:dyDescent="0.2">
      <c r="B24" s="152"/>
      <c r="C24" s="99" t="s">
        <v>535</v>
      </c>
      <c r="D24" s="100" t="s">
        <v>402</v>
      </c>
    </row>
  </sheetData>
  <mergeCells count="4">
    <mergeCell ref="B6:B9"/>
    <mergeCell ref="B10:B12"/>
    <mergeCell ref="B18:B21"/>
    <mergeCell ref="B22:B24"/>
  </mergeCells>
  <phoneticPr fontId="2"/>
  <pageMargins left="0.70866141732283472" right="0.59055118110236227" top="0.74803149606299213" bottom="0.74803149606299213" header="0.31496062992125984" footer="0.31496062992125984"/>
  <pageSetup paperSize="9" scale="7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B1:F33"/>
  <sheetViews>
    <sheetView workbookViewId="0">
      <selection activeCell="B6" sqref="B6:F32"/>
    </sheetView>
  </sheetViews>
  <sheetFormatPr defaultColWidth="9" defaultRowHeight="13.5" x14ac:dyDescent="0.15"/>
  <cols>
    <col min="1" max="1" width="9" style="1" customWidth="1"/>
    <col min="2" max="2" width="15" style="1" bestFit="1" customWidth="1"/>
    <col min="3" max="3" width="9" style="1" customWidth="1"/>
    <col min="4" max="16384" width="9" style="1"/>
  </cols>
  <sheetData>
    <row r="1" spans="2:6" ht="24" customHeight="1" x14ac:dyDescent="0.15">
      <c r="B1" s="2"/>
    </row>
    <row r="3" spans="2:6" x14ac:dyDescent="0.15">
      <c r="B3" s="1" t="s">
        <v>97</v>
      </c>
    </row>
    <row r="4" spans="2:6" x14ac:dyDescent="0.15">
      <c r="B4" s="1" t="s">
        <v>108</v>
      </c>
    </row>
    <row r="6" spans="2:6" ht="15" customHeight="1" thickBot="1" x14ac:dyDescent="0.2">
      <c r="F6" s="3" t="s">
        <v>1</v>
      </c>
    </row>
    <row r="7" spans="2:6" ht="30.95" customHeight="1" thickBot="1" x14ac:dyDescent="0.2">
      <c r="B7" s="4"/>
      <c r="C7" s="5" t="s">
        <v>2</v>
      </c>
      <c r="D7" s="6" t="s">
        <v>109</v>
      </c>
      <c r="E7" s="7" t="s">
        <v>110</v>
      </c>
      <c r="F7" s="9" t="s">
        <v>111</v>
      </c>
    </row>
    <row r="8" spans="2:6" ht="15" customHeight="1" thickBot="1" x14ac:dyDescent="0.2">
      <c r="B8" s="10" t="s">
        <v>8</v>
      </c>
      <c r="C8" s="11">
        <f>IF(SUM(C9:C21)=0,"",SUM(C9:C21))</f>
        <v>594</v>
      </c>
      <c r="D8" s="32">
        <f>IF(SUM(D9:D21)=0,"",SUMPRODUCT($C9:$C21, D9:D21)/$C8)</f>
        <v>13.804713804713804</v>
      </c>
      <c r="E8" s="33">
        <f>IF(SUM(E9:E21)=0,"",SUMPRODUCT($C9:$C21, E9:E21)/$C8)</f>
        <v>24.410774410774415</v>
      </c>
      <c r="F8" s="34">
        <f>IF(SUM(F9:F21)=0,"",SUMPRODUCT($C9:$C21, F9:F21)/$C8)</f>
        <v>61.784511784511785</v>
      </c>
    </row>
    <row r="9" spans="2:6" x14ac:dyDescent="0.15">
      <c r="B9" s="12" t="s">
        <v>9</v>
      </c>
      <c r="C9" s="13">
        <v>97</v>
      </c>
      <c r="D9" s="35">
        <v>8.2474226804123703</v>
      </c>
      <c r="E9" s="36">
        <v>21.649484536082479</v>
      </c>
      <c r="F9" s="37">
        <v>70.103092783505147</v>
      </c>
    </row>
    <row r="10" spans="2:6" x14ac:dyDescent="0.15">
      <c r="B10" s="14" t="s">
        <v>10</v>
      </c>
      <c r="C10" s="15">
        <v>16</v>
      </c>
      <c r="D10" s="38">
        <v>18.75</v>
      </c>
      <c r="E10" s="39">
        <v>31.25</v>
      </c>
      <c r="F10" s="40">
        <v>50</v>
      </c>
    </row>
    <row r="11" spans="2:6" x14ac:dyDescent="0.15">
      <c r="B11" s="14" t="s">
        <v>11</v>
      </c>
      <c r="C11" s="15">
        <v>19</v>
      </c>
      <c r="D11" s="38"/>
      <c r="E11" s="39">
        <v>15.789473684210529</v>
      </c>
      <c r="F11" s="40">
        <v>84.210526315789465</v>
      </c>
    </row>
    <row r="12" spans="2:6" x14ac:dyDescent="0.15">
      <c r="B12" s="14" t="s">
        <v>12</v>
      </c>
      <c r="C12" s="15">
        <v>52</v>
      </c>
      <c r="D12" s="38">
        <v>11.53846153846154</v>
      </c>
      <c r="E12" s="39">
        <v>23.07692307692308</v>
      </c>
      <c r="F12" s="40">
        <v>65.384615384615387</v>
      </c>
    </row>
    <row r="13" spans="2:6" x14ac:dyDescent="0.15">
      <c r="B13" s="14" t="s">
        <v>13</v>
      </c>
      <c r="C13" s="15">
        <v>1</v>
      </c>
      <c r="D13" s="38"/>
      <c r="E13" s="39"/>
      <c r="F13" s="40">
        <v>100</v>
      </c>
    </row>
    <row r="14" spans="2:6" x14ac:dyDescent="0.15">
      <c r="B14" s="14" t="s">
        <v>14</v>
      </c>
      <c r="C14" s="15">
        <v>33</v>
      </c>
      <c r="D14" s="38">
        <v>15.15151515151515</v>
      </c>
      <c r="E14" s="39">
        <v>30.303030303030301</v>
      </c>
      <c r="F14" s="40">
        <v>54.54545454545454</v>
      </c>
    </row>
    <row r="15" spans="2:6" x14ac:dyDescent="0.15">
      <c r="B15" s="14" t="s">
        <v>15</v>
      </c>
      <c r="C15" s="15">
        <v>22</v>
      </c>
      <c r="D15" s="38">
        <v>4.5454545454545459</v>
      </c>
      <c r="E15" s="39">
        <v>31.81818181818182</v>
      </c>
      <c r="F15" s="40">
        <v>63.636363636363633</v>
      </c>
    </row>
    <row r="16" spans="2:6" x14ac:dyDescent="0.15">
      <c r="B16" s="14" t="s">
        <v>16</v>
      </c>
      <c r="C16" s="15">
        <v>26</v>
      </c>
      <c r="D16" s="38">
        <v>26.92307692307692</v>
      </c>
      <c r="E16" s="39">
        <v>26.92307692307692</v>
      </c>
      <c r="F16" s="40">
        <v>46.153846153846153</v>
      </c>
    </row>
    <row r="17" spans="2:6" x14ac:dyDescent="0.15">
      <c r="B17" s="14" t="s">
        <v>17</v>
      </c>
      <c r="C17" s="15">
        <v>64</v>
      </c>
      <c r="D17" s="38">
        <v>18.75</v>
      </c>
      <c r="E17" s="39">
        <v>18.75</v>
      </c>
      <c r="F17" s="40">
        <v>62.5</v>
      </c>
    </row>
    <row r="18" spans="2:6" x14ac:dyDescent="0.15">
      <c r="B18" s="14" t="s">
        <v>18</v>
      </c>
      <c r="C18" s="15">
        <v>58</v>
      </c>
      <c r="D18" s="38">
        <v>20.68965517241379</v>
      </c>
      <c r="E18" s="39">
        <v>36.206896551724142</v>
      </c>
      <c r="F18" s="40">
        <v>43.103448275862057</v>
      </c>
    </row>
    <row r="19" spans="2:6" x14ac:dyDescent="0.15">
      <c r="B19" s="14" t="s">
        <v>19</v>
      </c>
      <c r="C19" s="15">
        <v>19</v>
      </c>
      <c r="D19" s="38">
        <v>15.789473684210529</v>
      </c>
      <c r="E19" s="39">
        <v>21.05263157894737</v>
      </c>
      <c r="F19" s="40">
        <v>63.157894736842103</v>
      </c>
    </row>
    <row r="20" spans="2:6" x14ac:dyDescent="0.15">
      <c r="B20" s="14" t="s">
        <v>20</v>
      </c>
      <c r="C20" s="15">
        <v>57</v>
      </c>
      <c r="D20" s="38">
        <v>17.543859649122801</v>
      </c>
      <c r="E20" s="39">
        <v>22.807017543859651</v>
      </c>
      <c r="F20" s="40">
        <v>59.649122807017541</v>
      </c>
    </row>
    <row r="21" spans="2:6" ht="15" customHeight="1" thickBot="1" x14ac:dyDescent="0.2">
      <c r="B21" s="16" t="s">
        <v>21</v>
      </c>
      <c r="C21" s="17">
        <v>130</v>
      </c>
      <c r="D21" s="41">
        <v>11.53846153846154</v>
      </c>
      <c r="E21" s="42">
        <v>23.07692307692308</v>
      </c>
      <c r="F21" s="43">
        <v>65.384615384615387</v>
      </c>
    </row>
    <row r="22" spans="2:6" ht="15" customHeight="1" thickBot="1" x14ac:dyDescent="0.2">
      <c r="B22" s="10" t="s">
        <v>22</v>
      </c>
      <c r="C22" s="11">
        <f>IF(SUM(C23:C31)=0,"",SUM(C23:C31))</f>
        <v>803</v>
      </c>
      <c r="D22" s="32">
        <f>IF(SUM(D23:D31)=0,"",SUMPRODUCT($C23:$C31, D23:D31)/$C22)</f>
        <v>9.5890410958904102</v>
      </c>
      <c r="E22" s="33">
        <f>IF(SUM(E23:E31)=0,"",SUMPRODUCT($C23:$C31, E23:E31)/$C22)</f>
        <v>19.053549190535492</v>
      </c>
      <c r="F22" s="34">
        <f>IF(SUM(F23:F31)=0,"",SUMPRODUCT($C23:$C31, F23:F31)/$C22)</f>
        <v>71.3574097135741</v>
      </c>
    </row>
    <row r="23" spans="2:6" x14ac:dyDescent="0.15">
      <c r="B23" s="12" t="s">
        <v>23</v>
      </c>
      <c r="C23" s="13">
        <v>52</v>
      </c>
      <c r="D23" s="35">
        <v>7.6923076923076934</v>
      </c>
      <c r="E23" s="36">
        <v>25</v>
      </c>
      <c r="F23" s="37">
        <v>67.307692307692307</v>
      </c>
    </row>
    <row r="24" spans="2:6" x14ac:dyDescent="0.15">
      <c r="B24" s="14" t="s">
        <v>24</v>
      </c>
      <c r="C24" s="15">
        <v>84</v>
      </c>
      <c r="D24" s="38">
        <v>11.9047619047619</v>
      </c>
      <c r="E24" s="39">
        <v>20.238095238095241</v>
      </c>
      <c r="F24" s="40">
        <v>67.857142857142861</v>
      </c>
    </row>
    <row r="25" spans="2:6" x14ac:dyDescent="0.15">
      <c r="B25" s="14" t="s">
        <v>25</v>
      </c>
      <c r="C25" s="15">
        <v>90</v>
      </c>
      <c r="D25" s="38">
        <v>17.777777777777779</v>
      </c>
      <c r="E25" s="39">
        <v>17.777777777777779</v>
      </c>
      <c r="F25" s="40">
        <v>64.444444444444443</v>
      </c>
    </row>
    <row r="26" spans="2:6" x14ac:dyDescent="0.15">
      <c r="B26" s="14" t="s">
        <v>26</v>
      </c>
      <c r="C26" s="15">
        <v>173</v>
      </c>
      <c r="D26" s="38">
        <v>10.40462427745665</v>
      </c>
      <c r="E26" s="39">
        <v>15.02890173410405</v>
      </c>
      <c r="F26" s="40">
        <v>74.566473988439313</v>
      </c>
    </row>
    <row r="27" spans="2:6" x14ac:dyDescent="0.15">
      <c r="B27" s="14" t="s">
        <v>27</v>
      </c>
      <c r="C27" s="15">
        <v>161</v>
      </c>
      <c r="D27" s="38">
        <v>6.8322981366459627</v>
      </c>
      <c r="E27" s="39">
        <v>15.527950310559</v>
      </c>
      <c r="F27" s="40">
        <v>77.639751552795033</v>
      </c>
    </row>
    <row r="28" spans="2:6" x14ac:dyDescent="0.15">
      <c r="B28" s="14" t="s">
        <v>28</v>
      </c>
      <c r="C28" s="15">
        <v>80</v>
      </c>
      <c r="D28" s="38">
        <v>7.5</v>
      </c>
      <c r="E28" s="39">
        <v>15</v>
      </c>
      <c r="F28" s="40">
        <v>77.5</v>
      </c>
    </row>
    <row r="29" spans="2:6" x14ac:dyDescent="0.15">
      <c r="B29" s="14" t="s">
        <v>29</v>
      </c>
      <c r="C29" s="15">
        <v>11</v>
      </c>
      <c r="D29" s="38"/>
      <c r="E29" s="39"/>
      <c r="F29" s="40">
        <v>100</v>
      </c>
    </row>
    <row r="30" spans="2:6" x14ac:dyDescent="0.15">
      <c r="B30" s="14" t="s">
        <v>30</v>
      </c>
      <c r="C30" s="15">
        <v>142</v>
      </c>
      <c r="D30" s="38">
        <v>7.7464788732394361</v>
      </c>
      <c r="E30" s="39">
        <v>28.87323943661972</v>
      </c>
      <c r="F30" s="40">
        <v>63.380281690140848</v>
      </c>
    </row>
    <row r="31" spans="2:6" ht="15" customHeight="1" thickBot="1" x14ac:dyDescent="0.2">
      <c r="B31" s="16" t="s">
        <v>31</v>
      </c>
      <c r="C31" s="17">
        <v>10</v>
      </c>
      <c r="D31" s="41">
        <v>10</v>
      </c>
      <c r="E31" s="42">
        <v>30</v>
      </c>
      <c r="F31" s="43">
        <v>60</v>
      </c>
    </row>
    <row r="32" spans="2:6" ht="15" customHeight="1" thickBot="1" x14ac:dyDescent="0.2">
      <c r="B32" s="10" t="s">
        <v>32</v>
      </c>
      <c r="C32" s="11">
        <f>IF(SUM(C23:C31,C9:C21)=0,"",SUM(C23:C31,C9:C21))</f>
        <v>1397</v>
      </c>
      <c r="D32" s="32">
        <f>IF(SUM(D23:D31,D9:D21)=0,"",(SUMPRODUCT($C9:$C21, D9:D21)+SUMPRODUCT($C23:$C31, D23:D31))/$C32)</f>
        <v>11.381531853972799</v>
      </c>
      <c r="E32" s="33">
        <f>IF(SUM(E23:E31,E9:E21)=0,"",(SUMPRODUCT($C9:$C21, E9:E21)+SUMPRODUCT($C23:$C31, E23:E31))/$C32)</f>
        <v>21.33142448103078</v>
      </c>
      <c r="F32" s="34">
        <f>IF(SUM(F23:F31,F9:F21)=0,"",(SUMPRODUCT($C9:$C21, F9:F21)+SUMPRODUCT($C23:$C31, F23:F31))/$C32)</f>
        <v>67.287043664996418</v>
      </c>
    </row>
    <row r="33" spans="3:3" x14ac:dyDescent="0.15">
      <c r="C33" s="31"/>
    </row>
  </sheetData>
  <phoneticPr fontId="2"/>
  <conditionalFormatting sqref="D8:F32">
    <cfRule type="expression" dxfId="107" priority="1">
      <formula>AND(D8=LARGE($D8:$F8,3),NOT(D8=0))</formula>
    </cfRule>
    <cfRule type="expression" dxfId="106" priority="2">
      <formula>AND(D8=LARGE($D8:$F8,2),NOT(D8=0))</formula>
    </cfRule>
    <cfRule type="expression" dxfId="105" priority="3">
      <formula>AND(D8=LARGE($D8:$F8,1),NOT(D8=0))</formula>
    </cfRule>
  </conditionalFormatting>
  <pageMargins left="0.7" right="0.7" top="0.75" bottom="0.75" header="0.3" footer="0.3"/>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pageSetUpPr fitToPage="1"/>
  </sheetPr>
  <dimension ref="B1:J86"/>
  <sheetViews>
    <sheetView workbookViewId="0">
      <selection activeCell="G3" sqref="G3"/>
    </sheetView>
  </sheetViews>
  <sheetFormatPr defaultColWidth="9" defaultRowHeight="13.5" x14ac:dyDescent="0.15"/>
  <cols>
    <col min="1" max="1" width="9" style="1" customWidth="1"/>
    <col min="2" max="2" width="15" style="1" bestFit="1" customWidth="1"/>
    <col min="3" max="3" width="9" style="1" customWidth="1"/>
    <col min="4" max="16384" width="9" style="1"/>
  </cols>
  <sheetData>
    <row r="1" spans="2:10" ht="24" customHeight="1" x14ac:dyDescent="0.15">
      <c r="B1" s="2"/>
    </row>
    <row r="3" spans="2:10" x14ac:dyDescent="0.15">
      <c r="B3" s="1" t="s">
        <v>112</v>
      </c>
    </row>
    <row r="4" spans="2:10" x14ac:dyDescent="0.15">
      <c r="B4" s="1" t="s">
        <v>581</v>
      </c>
    </row>
    <row r="6" spans="2:10" ht="15" customHeight="1" thickBot="1" x14ac:dyDescent="0.2">
      <c r="J6" s="3" t="s">
        <v>1</v>
      </c>
    </row>
    <row r="7" spans="2:10" ht="45.95" customHeight="1" thickBot="1" x14ac:dyDescent="0.2">
      <c r="B7" s="4" t="s">
        <v>113</v>
      </c>
      <c r="C7" s="5" t="s">
        <v>2</v>
      </c>
      <c r="D7" s="6" t="s">
        <v>114</v>
      </c>
      <c r="E7" s="7" t="s">
        <v>115</v>
      </c>
      <c r="F7" s="7" t="s">
        <v>116</v>
      </c>
      <c r="G7" s="7" t="s">
        <v>117</v>
      </c>
      <c r="H7" s="7" t="s">
        <v>118</v>
      </c>
      <c r="I7" s="7" t="s">
        <v>119</v>
      </c>
      <c r="J7" s="9" t="s">
        <v>120</v>
      </c>
    </row>
    <row r="8" spans="2:10" ht="15" customHeight="1" thickBot="1" x14ac:dyDescent="0.2">
      <c r="B8" s="10" t="s">
        <v>8</v>
      </c>
      <c r="C8" s="11">
        <f>IF(SUM(C9:C21)=0,"",SUM(C9:C21))</f>
        <v>880</v>
      </c>
      <c r="D8" s="32">
        <f t="shared" ref="D8:J8" si="0">IF(SUM(D9:D21)=0,"",SUMPRODUCT($C9:$C21, D9:D21)/$C8)</f>
        <v>48.977272727272727</v>
      </c>
      <c r="E8" s="33">
        <f t="shared" si="0"/>
        <v>0.79545454545454541</v>
      </c>
      <c r="F8" s="33">
        <f t="shared" si="0"/>
        <v>2.5</v>
      </c>
      <c r="G8" s="33">
        <f t="shared" si="0"/>
        <v>0.56818181818181801</v>
      </c>
      <c r="H8" s="33">
        <f t="shared" si="0"/>
        <v>6.8181818181818183</v>
      </c>
      <c r="I8" s="33">
        <f t="shared" si="0"/>
        <v>11.590909090909092</v>
      </c>
      <c r="J8" s="34">
        <f t="shared" si="0"/>
        <v>28.75</v>
      </c>
    </row>
    <row r="9" spans="2:10" x14ac:dyDescent="0.15">
      <c r="B9" s="12" t="s">
        <v>9</v>
      </c>
      <c r="C9" s="13">
        <v>140</v>
      </c>
      <c r="D9" s="35">
        <v>51.428571428571423</v>
      </c>
      <c r="E9" s="36"/>
      <c r="F9" s="36">
        <v>3.5714285714285712</v>
      </c>
      <c r="G9" s="36"/>
      <c r="H9" s="36">
        <v>7.1428571428571423</v>
      </c>
      <c r="I9" s="36">
        <v>10.71428571428571</v>
      </c>
      <c r="J9" s="37">
        <v>27.142857142857139</v>
      </c>
    </row>
    <row r="10" spans="2:10" x14ac:dyDescent="0.15">
      <c r="B10" s="14" t="s">
        <v>10</v>
      </c>
      <c r="C10" s="15">
        <v>23</v>
      </c>
      <c r="D10" s="38">
        <v>47.826086956521742</v>
      </c>
      <c r="E10" s="39"/>
      <c r="F10" s="39">
        <v>8.695652173913043</v>
      </c>
      <c r="G10" s="39"/>
      <c r="H10" s="39">
        <v>4.3478260869565224</v>
      </c>
      <c r="I10" s="39">
        <v>17.39130434782609</v>
      </c>
      <c r="J10" s="40">
        <v>21.739130434782609</v>
      </c>
    </row>
    <row r="11" spans="2:10" x14ac:dyDescent="0.15">
      <c r="B11" s="14" t="s">
        <v>11</v>
      </c>
      <c r="C11" s="15">
        <v>30</v>
      </c>
      <c r="D11" s="38">
        <v>60</v>
      </c>
      <c r="E11" s="39">
        <v>3.333333333333333</v>
      </c>
      <c r="F11" s="39"/>
      <c r="G11" s="39">
        <v>3.333333333333333</v>
      </c>
      <c r="H11" s="39"/>
      <c r="I11" s="39">
        <v>10</v>
      </c>
      <c r="J11" s="40">
        <v>23.333333333333329</v>
      </c>
    </row>
    <row r="12" spans="2:10" x14ac:dyDescent="0.15">
      <c r="B12" s="14" t="s">
        <v>12</v>
      </c>
      <c r="C12" s="15">
        <v>76</v>
      </c>
      <c r="D12" s="38">
        <v>56.578947368421048</v>
      </c>
      <c r="E12" s="39"/>
      <c r="F12" s="39"/>
      <c r="G12" s="39">
        <v>2.6315789473684208</v>
      </c>
      <c r="H12" s="39">
        <v>6.5789473684210522</v>
      </c>
      <c r="I12" s="39">
        <v>15.789473684210529</v>
      </c>
      <c r="J12" s="40">
        <v>18.421052631578949</v>
      </c>
    </row>
    <row r="13" spans="2:10" x14ac:dyDescent="0.15">
      <c r="B13" s="14" t="s">
        <v>13</v>
      </c>
      <c r="C13" s="15">
        <v>4</v>
      </c>
      <c r="D13" s="38">
        <v>75</v>
      </c>
      <c r="E13" s="39"/>
      <c r="F13" s="39">
        <v>25</v>
      </c>
      <c r="G13" s="39"/>
      <c r="H13" s="39"/>
      <c r="I13" s="39"/>
      <c r="J13" s="40"/>
    </row>
    <row r="14" spans="2:10" x14ac:dyDescent="0.15">
      <c r="B14" s="14" t="s">
        <v>14</v>
      </c>
      <c r="C14" s="15">
        <v>50</v>
      </c>
      <c r="D14" s="38">
        <v>46</v>
      </c>
      <c r="E14" s="39"/>
      <c r="F14" s="39">
        <v>2</v>
      </c>
      <c r="G14" s="39"/>
      <c r="H14" s="39">
        <v>10</v>
      </c>
      <c r="I14" s="39">
        <v>8</v>
      </c>
      <c r="J14" s="40">
        <v>34</v>
      </c>
    </row>
    <row r="15" spans="2:10" x14ac:dyDescent="0.15">
      <c r="B15" s="14" t="s">
        <v>15</v>
      </c>
      <c r="C15" s="15">
        <v>35</v>
      </c>
      <c r="D15" s="38">
        <v>60</v>
      </c>
      <c r="E15" s="39"/>
      <c r="F15" s="39"/>
      <c r="G15" s="39"/>
      <c r="H15" s="39">
        <v>2.8571428571428572</v>
      </c>
      <c r="I15" s="39">
        <v>11.428571428571431</v>
      </c>
      <c r="J15" s="40">
        <v>25.714285714285712</v>
      </c>
    </row>
    <row r="16" spans="2:10" x14ac:dyDescent="0.15">
      <c r="B16" s="14" t="s">
        <v>16</v>
      </c>
      <c r="C16" s="15">
        <v>33</v>
      </c>
      <c r="D16" s="38">
        <v>42.424242424242422</v>
      </c>
      <c r="E16" s="39"/>
      <c r="F16" s="39"/>
      <c r="G16" s="39">
        <v>3.0303030303030298</v>
      </c>
      <c r="H16" s="39">
        <v>3.0303030303030298</v>
      </c>
      <c r="I16" s="39">
        <v>9.0909090909090917</v>
      </c>
      <c r="J16" s="40">
        <v>42.424242424242422</v>
      </c>
    </row>
    <row r="17" spans="2:10" x14ac:dyDescent="0.15">
      <c r="B17" s="14" t="s">
        <v>17</v>
      </c>
      <c r="C17" s="15">
        <v>93</v>
      </c>
      <c r="D17" s="38">
        <v>35.483870967741943</v>
      </c>
      <c r="E17" s="39">
        <v>2.150537634408602</v>
      </c>
      <c r="F17" s="39">
        <v>2.150537634408602</v>
      </c>
      <c r="G17" s="39"/>
      <c r="H17" s="39">
        <v>7.5268817204301079</v>
      </c>
      <c r="I17" s="39">
        <v>12.90322580645161</v>
      </c>
      <c r="J17" s="40">
        <v>39.784946236559144</v>
      </c>
    </row>
    <row r="18" spans="2:10" x14ac:dyDescent="0.15">
      <c r="B18" s="14" t="s">
        <v>18</v>
      </c>
      <c r="C18" s="15">
        <v>78</v>
      </c>
      <c r="D18" s="38">
        <v>50</v>
      </c>
      <c r="E18" s="39">
        <v>2.5641025641025639</v>
      </c>
      <c r="F18" s="39">
        <v>1.2820512820512819</v>
      </c>
      <c r="G18" s="39"/>
      <c r="H18" s="39">
        <v>7.6923076923076934</v>
      </c>
      <c r="I18" s="39">
        <v>19.23076923076923</v>
      </c>
      <c r="J18" s="40">
        <v>19.23076923076923</v>
      </c>
    </row>
    <row r="19" spans="2:10" x14ac:dyDescent="0.15">
      <c r="B19" s="14" t="s">
        <v>19</v>
      </c>
      <c r="C19" s="15">
        <v>27</v>
      </c>
      <c r="D19" s="38">
        <v>33.333333333333329</v>
      </c>
      <c r="E19" s="39"/>
      <c r="F19" s="39"/>
      <c r="G19" s="39">
        <v>3.7037037037037028</v>
      </c>
      <c r="H19" s="39">
        <v>11.111111111111111</v>
      </c>
      <c r="I19" s="39">
        <v>22.222222222222221</v>
      </c>
      <c r="J19" s="40">
        <v>29.62962962962963</v>
      </c>
    </row>
    <row r="20" spans="2:10" x14ac:dyDescent="0.15">
      <c r="B20" s="14" t="s">
        <v>20</v>
      </c>
      <c r="C20" s="15">
        <v>87</v>
      </c>
      <c r="D20" s="38">
        <v>59.770114942528743</v>
      </c>
      <c r="E20" s="39"/>
      <c r="F20" s="39">
        <v>2.298850574712644</v>
      </c>
      <c r="G20" s="39"/>
      <c r="H20" s="39">
        <v>2.298850574712644</v>
      </c>
      <c r="I20" s="39">
        <v>8.0459770114942533</v>
      </c>
      <c r="J20" s="40">
        <v>27.586206896551719</v>
      </c>
    </row>
    <row r="21" spans="2:10" ht="15" customHeight="1" thickBot="1" x14ac:dyDescent="0.2">
      <c r="B21" s="16" t="s">
        <v>21</v>
      </c>
      <c r="C21" s="17">
        <v>204</v>
      </c>
      <c r="D21" s="41">
        <v>45.588235294117638</v>
      </c>
      <c r="E21" s="42">
        <v>0.98039215686274506</v>
      </c>
      <c r="F21" s="42">
        <v>3.9215686274509798</v>
      </c>
      <c r="G21" s="42"/>
      <c r="H21" s="42">
        <v>9.3137254901960791</v>
      </c>
      <c r="I21" s="42">
        <v>8.3333333333333321</v>
      </c>
      <c r="J21" s="43">
        <v>31.862745098039209</v>
      </c>
    </row>
    <row r="22" spans="2:10" ht="15" customHeight="1" thickBot="1" x14ac:dyDescent="0.2">
      <c r="B22" s="10" t="s">
        <v>22</v>
      </c>
      <c r="C22" s="11">
        <f>IF(SUM(C23:C31)=0,"",SUM(C23:C31))</f>
        <v>1478</v>
      </c>
      <c r="D22" s="32">
        <f t="shared" ref="D22:J22" si="1">IF(SUM(D23:D31)=0,"",SUMPRODUCT($C23:$C31, D23:D31)/$C22)</f>
        <v>39.986468200270636</v>
      </c>
      <c r="E22" s="33">
        <f t="shared" si="1"/>
        <v>0.67658998646820034</v>
      </c>
      <c r="F22" s="33">
        <f t="shared" si="1"/>
        <v>4.3978349120433018</v>
      </c>
      <c r="G22" s="33">
        <f t="shared" si="1"/>
        <v>0.13531799729364008</v>
      </c>
      <c r="H22" s="33">
        <f t="shared" si="1"/>
        <v>9.8105548037889037</v>
      </c>
      <c r="I22" s="33">
        <f t="shared" si="1"/>
        <v>1.8267929634641407</v>
      </c>
      <c r="J22" s="34">
        <f t="shared" si="1"/>
        <v>43.166441136671175</v>
      </c>
    </row>
    <row r="23" spans="2:10" x14ac:dyDescent="0.15">
      <c r="B23" s="12" t="s">
        <v>23</v>
      </c>
      <c r="C23" s="13">
        <v>103</v>
      </c>
      <c r="D23" s="35">
        <v>59.22330097087378</v>
      </c>
      <c r="E23" s="36"/>
      <c r="F23" s="36">
        <v>5.825242718446602</v>
      </c>
      <c r="G23" s="36"/>
      <c r="H23" s="36">
        <v>10.679611650485439</v>
      </c>
      <c r="I23" s="36">
        <v>0.97087378640776689</v>
      </c>
      <c r="J23" s="37">
        <v>23.300970873786412</v>
      </c>
    </row>
    <row r="24" spans="2:10" x14ac:dyDescent="0.15">
      <c r="B24" s="14" t="s">
        <v>24</v>
      </c>
      <c r="C24" s="15">
        <v>159</v>
      </c>
      <c r="D24" s="38">
        <v>20.125786163522019</v>
      </c>
      <c r="E24" s="39"/>
      <c r="F24" s="39">
        <v>5.6603773584905666</v>
      </c>
      <c r="G24" s="39"/>
      <c r="H24" s="39">
        <v>8.1761006289308167</v>
      </c>
      <c r="I24" s="39">
        <v>3.1446540880503151</v>
      </c>
      <c r="J24" s="40">
        <v>62.893081761006293</v>
      </c>
    </row>
    <row r="25" spans="2:10" x14ac:dyDescent="0.15">
      <c r="B25" s="14" t="s">
        <v>25</v>
      </c>
      <c r="C25" s="15">
        <v>159</v>
      </c>
      <c r="D25" s="38">
        <v>59.119496855345908</v>
      </c>
      <c r="E25" s="39"/>
      <c r="F25" s="39">
        <v>6.2893081761006293</v>
      </c>
      <c r="G25" s="39"/>
      <c r="H25" s="39">
        <v>6.2893081761006293</v>
      </c>
      <c r="I25" s="39">
        <v>1.257861635220126</v>
      </c>
      <c r="J25" s="40">
        <v>27.044025157232699</v>
      </c>
    </row>
    <row r="26" spans="2:10" x14ac:dyDescent="0.15">
      <c r="B26" s="14" t="s">
        <v>26</v>
      </c>
      <c r="C26" s="15">
        <v>314</v>
      </c>
      <c r="D26" s="38">
        <v>30.254777070063689</v>
      </c>
      <c r="E26" s="39">
        <v>0.63694267515923575</v>
      </c>
      <c r="F26" s="39">
        <v>6.6878980891719744</v>
      </c>
      <c r="G26" s="39">
        <v>0.31847133757961787</v>
      </c>
      <c r="H26" s="39">
        <v>13.375796178343951</v>
      </c>
      <c r="I26" s="39">
        <v>1.2738853503184711</v>
      </c>
      <c r="J26" s="40">
        <v>47.452229299363047</v>
      </c>
    </row>
    <row r="27" spans="2:10" x14ac:dyDescent="0.15">
      <c r="B27" s="14" t="s">
        <v>27</v>
      </c>
      <c r="C27" s="15">
        <v>291</v>
      </c>
      <c r="D27" s="38">
        <v>46.735395189003427</v>
      </c>
      <c r="E27" s="39">
        <v>2.4054982817869419</v>
      </c>
      <c r="F27" s="39">
        <v>1.7182130584192441</v>
      </c>
      <c r="G27" s="39"/>
      <c r="H27" s="39">
        <v>3.7800687285223371</v>
      </c>
      <c r="I27" s="39">
        <v>0.6872852233676976</v>
      </c>
      <c r="J27" s="40">
        <v>44.673539518900348</v>
      </c>
    </row>
    <row r="28" spans="2:10" x14ac:dyDescent="0.15">
      <c r="B28" s="14" t="s">
        <v>28</v>
      </c>
      <c r="C28" s="15">
        <v>135</v>
      </c>
      <c r="D28" s="38">
        <v>29.62962962962963</v>
      </c>
      <c r="E28" s="39"/>
      <c r="F28" s="39">
        <v>2.9629629629629628</v>
      </c>
      <c r="G28" s="39">
        <v>0.74074074074074081</v>
      </c>
      <c r="H28" s="39">
        <v>17.037037037037042</v>
      </c>
      <c r="I28" s="39">
        <v>5.9259259259259256</v>
      </c>
      <c r="J28" s="40">
        <v>43.703703703703702</v>
      </c>
    </row>
    <row r="29" spans="2:10" x14ac:dyDescent="0.15">
      <c r="B29" s="14" t="s">
        <v>29</v>
      </c>
      <c r="C29" s="15">
        <v>38</v>
      </c>
      <c r="D29" s="38">
        <v>18.421052631578949</v>
      </c>
      <c r="E29" s="39"/>
      <c r="F29" s="39"/>
      <c r="G29" s="39"/>
      <c r="H29" s="39">
        <v>26.315789473684209</v>
      </c>
      <c r="I29" s="39"/>
      <c r="J29" s="40">
        <v>55.26315789473685</v>
      </c>
    </row>
    <row r="30" spans="2:10" x14ac:dyDescent="0.15">
      <c r="B30" s="14" t="s">
        <v>30</v>
      </c>
      <c r="C30" s="15">
        <v>261</v>
      </c>
      <c r="D30" s="38">
        <v>45.21072796934866</v>
      </c>
      <c r="E30" s="39">
        <v>0.38314176245210718</v>
      </c>
      <c r="F30" s="39">
        <v>3.8314176245210732</v>
      </c>
      <c r="G30" s="39"/>
      <c r="H30" s="39">
        <v>9.1954022988505741</v>
      </c>
      <c r="I30" s="39">
        <v>1.9157088122605359</v>
      </c>
      <c r="J30" s="40">
        <v>39.463601532567047</v>
      </c>
    </row>
    <row r="31" spans="2:10" ht="15" customHeight="1" thickBot="1" x14ac:dyDescent="0.2">
      <c r="B31" s="16" t="s">
        <v>31</v>
      </c>
      <c r="C31" s="17">
        <v>18</v>
      </c>
      <c r="D31" s="41">
        <v>44.444444444444443</v>
      </c>
      <c r="E31" s="42"/>
      <c r="F31" s="42"/>
      <c r="G31" s="42"/>
      <c r="H31" s="42">
        <v>5.5555555555555554</v>
      </c>
      <c r="I31" s="42"/>
      <c r="J31" s="43">
        <v>50</v>
      </c>
    </row>
    <row r="32" spans="2:10" ht="15" customHeight="1" thickBot="1" x14ac:dyDescent="0.2">
      <c r="B32" s="10" t="s">
        <v>32</v>
      </c>
      <c r="C32" s="11">
        <f>IF(SUM(C23:C31,C9:C21)=0,"",SUM(C23:C31,C9:C21))</f>
        <v>2358</v>
      </c>
      <c r="D32" s="32">
        <f t="shared" ref="D32:J32" si="2">IF(SUM(D23:D31,D9:D21)=0,"",(SUMPRODUCT($C9:$C21, D9:D21)+SUMPRODUCT($C23:$C31, D23:D31))/$C32)</f>
        <v>43.341815097540291</v>
      </c>
      <c r="E32" s="33">
        <f t="shared" si="2"/>
        <v>0.72094995759117897</v>
      </c>
      <c r="F32" s="33">
        <f t="shared" si="2"/>
        <v>3.6895674300254453</v>
      </c>
      <c r="G32" s="33">
        <f t="shared" si="2"/>
        <v>0.29686174724342657</v>
      </c>
      <c r="H32" s="33">
        <f t="shared" si="2"/>
        <v>8.6938083121289225</v>
      </c>
      <c r="I32" s="33">
        <f t="shared" si="2"/>
        <v>5.4707379134860048</v>
      </c>
      <c r="J32" s="34">
        <f t="shared" si="2"/>
        <v>37.786259541984734</v>
      </c>
    </row>
    <row r="33" spans="2:10" ht="15" customHeight="1" thickBot="1" x14ac:dyDescent="0.2">
      <c r="C33" s="31"/>
    </row>
    <row r="34" spans="2:10" ht="45.95" customHeight="1" thickBot="1" x14ac:dyDescent="0.2">
      <c r="B34" s="4" t="s">
        <v>121</v>
      </c>
      <c r="C34" s="5" t="s">
        <v>2</v>
      </c>
      <c r="D34" s="6" t="s">
        <v>114</v>
      </c>
      <c r="E34" s="7" t="s">
        <v>115</v>
      </c>
      <c r="F34" s="7" t="s">
        <v>116</v>
      </c>
      <c r="G34" s="7" t="s">
        <v>117</v>
      </c>
      <c r="H34" s="7" t="s">
        <v>118</v>
      </c>
      <c r="I34" s="7" t="s">
        <v>119</v>
      </c>
      <c r="J34" s="9" t="s">
        <v>120</v>
      </c>
    </row>
    <row r="35" spans="2:10" ht="15" customHeight="1" thickBot="1" x14ac:dyDescent="0.2">
      <c r="B35" s="10" t="s">
        <v>8</v>
      </c>
      <c r="C35" s="11">
        <f>IF(SUM(C36:C48)=0,"",SUM(C36:C48))</f>
        <v>777</v>
      </c>
      <c r="D35" s="32">
        <f t="shared" ref="D35:J35" si="3">IF(SUM(D36:D48)=0,"",SUMPRODUCT($C36:$C48, D36:D48)/$C35)</f>
        <v>13.513513513513514</v>
      </c>
      <c r="E35" s="33">
        <f t="shared" si="3"/>
        <v>1.5444015444015442</v>
      </c>
      <c r="F35" s="33">
        <f t="shared" si="3"/>
        <v>2.0592020592020592</v>
      </c>
      <c r="G35" s="33">
        <f t="shared" si="3"/>
        <v>0.38610038610038611</v>
      </c>
      <c r="H35" s="33">
        <f t="shared" si="3"/>
        <v>23.294723294723294</v>
      </c>
      <c r="I35" s="33">
        <f t="shared" si="3"/>
        <v>23.680823680823682</v>
      </c>
      <c r="J35" s="34">
        <f t="shared" si="3"/>
        <v>35.521235521235518</v>
      </c>
    </row>
    <row r="36" spans="2:10" x14ac:dyDescent="0.15">
      <c r="B36" s="12" t="s">
        <v>9</v>
      </c>
      <c r="C36" s="13">
        <v>128</v>
      </c>
      <c r="D36" s="35">
        <v>7.8125</v>
      </c>
      <c r="E36" s="36"/>
      <c r="F36" s="36">
        <v>2.34375</v>
      </c>
      <c r="G36" s="36"/>
      <c r="H36" s="36">
        <v>20.3125</v>
      </c>
      <c r="I36" s="36">
        <v>26.5625</v>
      </c>
      <c r="J36" s="37">
        <v>42.96875</v>
      </c>
    </row>
    <row r="37" spans="2:10" x14ac:dyDescent="0.15">
      <c r="B37" s="14" t="s">
        <v>10</v>
      </c>
      <c r="C37" s="15">
        <v>21</v>
      </c>
      <c r="D37" s="38">
        <v>19.047619047619051</v>
      </c>
      <c r="E37" s="39">
        <v>4.7619047619047619</v>
      </c>
      <c r="F37" s="39"/>
      <c r="G37" s="39">
        <v>4.7619047619047619</v>
      </c>
      <c r="H37" s="39">
        <v>28.571428571428569</v>
      </c>
      <c r="I37" s="39">
        <v>23.80952380952381</v>
      </c>
      <c r="J37" s="40">
        <v>19.047619047619051</v>
      </c>
    </row>
    <row r="38" spans="2:10" x14ac:dyDescent="0.15">
      <c r="B38" s="14" t="s">
        <v>11</v>
      </c>
      <c r="C38" s="15">
        <v>26</v>
      </c>
      <c r="D38" s="38">
        <v>3.8461538461538458</v>
      </c>
      <c r="E38" s="39"/>
      <c r="F38" s="39"/>
      <c r="G38" s="39">
        <v>3.8461538461538458</v>
      </c>
      <c r="H38" s="39">
        <v>30.76923076923077</v>
      </c>
      <c r="I38" s="39">
        <v>19.23076923076923</v>
      </c>
      <c r="J38" s="40">
        <v>42.307692307692307</v>
      </c>
    </row>
    <row r="39" spans="2:10" x14ac:dyDescent="0.15">
      <c r="B39" s="14" t="s">
        <v>12</v>
      </c>
      <c r="C39" s="15">
        <v>67</v>
      </c>
      <c r="D39" s="38">
        <v>10.44776119402985</v>
      </c>
      <c r="E39" s="39">
        <v>2.9850746268656709</v>
      </c>
      <c r="F39" s="39"/>
      <c r="G39" s="39"/>
      <c r="H39" s="39">
        <v>22.388059701492541</v>
      </c>
      <c r="I39" s="39">
        <v>32.835820895522389</v>
      </c>
      <c r="J39" s="40">
        <v>31.343283582089551</v>
      </c>
    </row>
    <row r="40" spans="2:10" x14ac:dyDescent="0.15">
      <c r="B40" s="14" t="s">
        <v>13</v>
      </c>
      <c r="C40" s="15">
        <v>3</v>
      </c>
      <c r="D40" s="38"/>
      <c r="E40" s="39"/>
      <c r="F40" s="39">
        <v>33.333333333333329</v>
      </c>
      <c r="G40" s="39"/>
      <c r="H40" s="39">
        <v>33.333333333333329</v>
      </c>
      <c r="I40" s="39"/>
      <c r="J40" s="40">
        <v>33.333333333333329</v>
      </c>
    </row>
    <row r="41" spans="2:10" x14ac:dyDescent="0.15">
      <c r="B41" s="14" t="s">
        <v>14</v>
      </c>
      <c r="C41" s="15">
        <v>44</v>
      </c>
      <c r="D41" s="38">
        <v>11.36363636363636</v>
      </c>
      <c r="E41" s="39"/>
      <c r="F41" s="39">
        <v>2.2727272727272729</v>
      </c>
      <c r="G41" s="39"/>
      <c r="H41" s="39">
        <v>20.45454545454546</v>
      </c>
      <c r="I41" s="39">
        <v>22.72727272727273</v>
      </c>
      <c r="J41" s="40">
        <v>43.18181818181818</v>
      </c>
    </row>
    <row r="42" spans="2:10" x14ac:dyDescent="0.15">
      <c r="B42" s="14" t="s">
        <v>15</v>
      </c>
      <c r="C42" s="15">
        <v>31</v>
      </c>
      <c r="D42" s="38">
        <v>19.35483870967742</v>
      </c>
      <c r="E42" s="39"/>
      <c r="F42" s="39">
        <v>3.225806451612903</v>
      </c>
      <c r="G42" s="39"/>
      <c r="H42" s="39">
        <v>32.258064516129032</v>
      </c>
      <c r="I42" s="39">
        <v>19.35483870967742</v>
      </c>
      <c r="J42" s="40">
        <v>25.806451612903221</v>
      </c>
    </row>
    <row r="43" spans="2:10" x14ac:dyDescent="0.15">
      <c r="B43" s="14" t="s">
        <v>16</v>
      </c>
      <c r="C43" s="15">
        <v>27</v>
      </c>
      <c r="D43" s="38">
        <v>22.222222222222221</v>
      </c>
      <c r="E43" s="39">
        <v>3.7037037037037028</v>
      </c>
      <c r="F43" s="39"/>
      <c r="G43" s="39"/>
      <c r="H43" s="39">
        <v>22.222222222222221</v>
      </c>
      <c r="I43" s="39">
        <v>22.222222222222221</v>
      </c>
      <c r="J43" s="40">
        <v>29.62962962962963</v>
      </c>
    </row>
    <row r="44" spans="2:10" x14ac:dyDescent="0.15">
      <c r="B44" s="14" t="s">
        <v>17</v>
      </c>
      <c r="C44" s="15">
        <v>79</v>
      </c>
      <c r="D44" s="38">
        <v>13.92405063291139</v>
      </c>
      <c r="E44" s="39">
        <v>3.79746835443038</v>
      </c>
      <c r="F44" s="39">
        <v>1.2658227848101271</v>
      </c>
      <c r="G44" s="39"/>
      <c r="H44" s="39">
        <v>20.25316455696203</v>
      </c>
      <c r="I44" s="39">
        <v>30.37974683544304</v>
      </c>
      <c r="J44" s="40">
        <v>30.37974683544304</v>
      </c>
    </row>
    <row r="45" spans="2:10" x14ac:dyDescent="0.15">
      <c r="B45" s="14" t="s">
        <v>18</v>
      </c>
      <c r="C45" s="15">
        <v>70</v>
      </c>
      <c r="D45" s="38">
        <v>14.285714285714279</v>
      </c>
      <c r="E45" s="39"/>
      <c r="F45" s="39"/>
      <c r="G45" s="39"/>
      <c r="H45" s="39">
        <v>22.857142857142861</v>
      </c>
      <c r="I45" s="39">
        <v>32.857142857142847</v>
      </c>
      <c r="J45" s="40">
        <v>30</v>
      </c>
    </row>
    <row r="46" spans="2:10" x14ac:dyDescent="0.15">
      <c r="B46" s="14" t="s">
        <v>19</v>
      </c>
      <c r="C46" s="15">
        <v>22</v>
      </c>
      <c r="D46" s="38">
        <v>27.27272727272727</v>
      </c>
      <c r="E46" s="39"/>
      <c r="F46" s="39">
        <v>4.5454545454545459</v>
      </c>
      <c r="G46" s="39"/>
      <c r="H46" s="39">
        <v>9.0909090909090917</v>
      </c>
      <c r="I46" s="39">
        <v>18.18181818181818</v>
      </c>
      <c r="J46" s="40">
        <v>40.909090909090907</v>
      </c>
    </row>
    <row r="47" spans="2:10" x14ac:dyDescent="0.15">
      <c r="B47" s="14" t="s">
        <v>20</v>
      </c>
      <c r="C47" s="15">
        <v>81</v>
      </c>
      <c r="D47" s="38">
        <v>17.283950617283949</v>
      </c>
      <c r="E47" s="39">
        <v>3.7037037037037028</v>
      </c>
      <c r="F47" s="39">
        <v>3.7037037037037028</v>
      </c>
      <c r="G47" s="39"/>
      <c r="H47" s="39">
        <v>28.39506172839506</v>
      </c>
      <c r="I47" s="39">
        <v>12.345679012345681</v>
      </c>
      <c r="J47" s="40">
        <v>34.567901234567898</v>
      </c>
    </row>
    <row r="48" spans="2:10" ht="15" customHeight="1" thickBot="1" x14ac:dyDescent="0.2">
      <c r="B48" s="16" t="s">
        <v>21</v>
      </c>
      <c r="C48" s="17">
        <v>178</v>
      </c>
      <c r="D48" s="41">
        <v>14.04494382022472</v>
      </c>
      <c r="E48" s="42">
        <v>1.1235955056179781</v>
      </c>
      <c r="F48" s="42">
        <v>2.808988764044944</v>
      </c>
      <c r="G48" s="42">
        <v>0.5617977528089888</v>
      </c>
      <c r="H48" s="42">
        <v>24.157303370786519</v>
      </c>
      <c r="I48" s="42">
        <v>19.662921348314612</v>
      </c>
      <c r="J48" s="43">
        <v>37.640449438202253</v>
      </c>
    </row>
    <row r="49" spans="2:10" ht="15" customHeight="1" thickBot="1" x14ac:dyDescent="0.2">
      <c r="B49" s="10" t="s">
        <v>22</v>
      </c>
      <c r="C49" s="11">
        <f>IF(SUM(C50:C58)=0,"",SUM(C50:C58))</f>
        <v>1165</v>
      </c>
      <c r="D49" s="32">
        <f t="shared" ref="D49:J49" si="4">IF(SUM(D50:D58)=0,"",SUMPRODUCT($C50:$C58, D50:D58)/$C49)</f>
        <v>15.278969957081545</v>
      </c>
      <c r="E49" s="33">
        <f t="shared" si="4"/>
        <v>0.85836909871244638</v>
      </c>
      <c r="F49" s="33">
        <f t="shared" si="4"/>
        <v>7.0386266094420602</v>
      </c>
      <c r="G49" s="33">
        <f t="shared" si="4"/>
        <v>0.60085836909871249</v>
      </c>
      <c r="H49" s="33">
        <f t="shared" si="4"/>
        <v>28.412017167381975</v>
      </c>
      <c r="I49" s="33">
        <f t="shared" si="4"/>
        <v>5.9227467811158796</v>
      </c>
      <c r="J49" s="34">
        <f t="shared" si="4"/>
        <v>41.888412017167383</v>
      </c>
    </row>
    <row r="50" spans="2:10" x14ac:dyDescent="0.15">
      <c r="B50" s="12" t="s">
        <v>23</v>
      </c>
      <c r="C50" s="13">
        <v>80</v>
      </c>
      <c r="D50" s="35">
        <v>15</v>
      </c>
      <c r="E50" s="36"/>
      <c r="F50" s="36">
        <v>1.25</v>
      </c>
      <c r="G50" s="36">
        <v>1.25</v>
      </c>
      <c r="H50" s="36">
        <v>26.25</v>
      </c>
      <c r="I50" s="36">
        <v>5</v>
      </c>
      <c r="J50" s="37">
        <v>51.249999999999993</v>
      </c>
    </row>
    <row r="51" spans="2:10" x14ac:dyDescent="0.15">
      <c r="B51" s="14" t="s">
        <v>24</v>
      </c>
      <c r="C51" s="15">
        <v>131</v>
      </c>
      <c r="D51" s="38">
        <v>12.21374045801527</v>
      </c>
      <c r="E51" s="39"/>
      <c r="F51" s="39">
        <v>11.450381679389309</v>
      </c>
      <c r="G51" s="39"/>
      <c r="H51" s="39">
        <v>31.297709923664129</v>
      </c>
      <c r="I51" s="39">
        <v>13.74045801526718</v>
      </c>
      <c r="J51" s="40">
        <v>31.297709923664129</v>
      </c>
    </row>
    <row r="52" spans="2:10" x14ac:dyDescent="0.15">
      <c r="B52" s="14" t="s">
        <v>25</v>
      </c>
      <c r="C52" s="15">
        <v>109</v>
      </c>
      <c r="D52" s="38">
        <v>13.761467889908261</v>
      </c>
      <c r="E52" s="39"/>
      <c r="F52" s="39">
        <v>5.5045871559633044</v>
      </c>
      <c r="G52" s="39">
        <v>0.91743119266055051</v>
      </c>
      <c r="H52" s="39">
        <v>24.77064220183486</v>
      </c>
      <c r="I52" s="39">
        <v>1.834862385321101</v>
      </c>
      <c r="J52" s="40">
        <v>53.211009174311933</v>
      </c>
    </row>
    <row r="53" spans="2:10" x14ac:dyDescent="0.15">
      <c r="B53" s="14" t="s">
        <v>26</v>
      </c>
      <c r="C53" s="15">
        <v>268</v>
      </c>
      <c r="D53" s="38">
        <v>17.53731343283582</v>
      </c>
      <c r="E53" s="39">
        <v>0.74626865671641784</v>
      </c>
      <c r="F53" s="39">
        <v>7.08955223880597</v>
      </c>
      <c r="G53" s="39">
        <v>0.74626865671641784</v>
      </c>
      <c r="H53" s="39">
        <v>29.85074626865671</v>
      </c>
      <c r="I53" s="39">
        <v>5.2238805970149249</v>
      </c>
      <c r="J53" s="40">
        <v>38.805970149253731</v>
      </c>
    </row>
    <row r="54" spans="2:10" x14ac:dyDescent="0.15">
      <c r="B54" s="14" t="s">
        <v>27</v>
      </c>
      <c r="C54" s="15">
        <v>229</v>
      </c>
      <c r="D54" s="38">
        <v>22.707423580786031</v>
      </c>
      <c r="E54" s="39">
        <v>0.87336244541484709</v>
      </c>
      <c r="F54" s="39">
        <v>6.9868995633187767</v>
      </c>
      <c r="G54" s="39"/>
      <c r="H54" s="39">
        <v>25.327510917030569</v>
      </c>
      <c r="I54" s="39">
        <v>3.0567685589519651</v>
      </c>
      <c r="J54" s="40">
        <v>41.048034934497821</v>
      </c>
    </row>
    <row r="55" spans="2:10" x14ac:dyDescent="0.15">
      <c r="B55" s="14" t="s">
        <v>28</v>
      </c>
      <c r="C55" s="15">
        <v>109</v>
      </c>
      <c r="D55" s="38">
        <v>9.1743119266055047</v>
      </c>
      <c r="E55" s="39">
        <v>0.91743119266055051</v>
      </c>
      <c r="F55" s="39">
        <v>8.2568807339449553</v>
      </c>
      <c r="G55" s="39">
        <v>0.91743119266055051</v>
      </c>
      <c r="H55" s="39">
        <v>27.52293577981651</v>
      </c>
      <c r="I55" s="39">
        <v>11.92660550458716</v>
      </c>
      <c r="J55" s="40">
        <v>41.284403669724767</v>
      </c>
    </row>
    <row r="56" spans="2:10" x14ac:dyDescent="0.15">
      <c r="B56" s="14" t="s">
        <v>29</v>
      </c>
      <c r="C56" s="15">
        <v>26</v>
      </c>
      <c r="D56" s="38">
        <v>7.6923076923076934</v>
      </c>
      <c r="E56" s="39"/>
      <c r="F56" s="39">
        <v>3.8461538461538458</v>
      </c>
      <c r="G56" s="39"/>
      <c r="H56" s="39">
        <v>46.153846153846153</v>
      </c>
      <c r="I56" s="39"/>
      <c r="J56" s="40">
        <v>42.307692307692307</v>
      </c>
    </row>
    <row r="57" spans="2:10" x14ac:dyDescent="0.15">
      <c r="B57" s="14" t="s">
        <v>30</v>
      </c>
      <c r="C57" s="15">
        <v>200</v>
      </c>
      <c r="D57" s="38">
        <v>11</v>
      </c>
      <c r="E57" s="39">
        <v>2.5</v>
      </c>
      <c r="F57" s="39">
        <v>7.5</v>
      </c>
      <c r="G57" s="39">
        <v>1</v>
      </c>
      <c r="H57" s="39">
        <v>29.5</v>
      </c>
      <c r="I57" s="39">
        <v>5</v>
      </c>
      <c r="J57" s="40">
        <v>43.5</v>
      </c>
    </row>
    <row r="58" spans="2:10" ht="15" customHeight="1" thickBot="1" x14ac:dyDescent="0.2">
      <c r="B58" s="16" t="s">
        <v>31</v>
      </c>
      <c r="C58" s="17">
        <v>13</v>
      </c>
      <c r="D58" s="41">
        <v>15.38461538461539</v>
      </c>
      <c r="E58" s="42"/>
      <c r="F58" s="42"/>
      <c r="G58" s="42"/>
      <c r="H58" s="42">
        <v>23.07692307692308</v>
      </c>
      <c r="I58" s="42">
        <v>7.6923076923076934</v>
      </c>
      <c r="J58" s="43">
        <v>53.846153846153847</v>
      </c>
    </row>
    <row r="59" spans="2:10" ht="15" customHeight="1" thickBot="1" x14ac:dyDescent="0.2">
      <c r="B59" s="10" t="s">
        <v>32</v>
      </c>
      <c r="C59" s="11">
        <f>IF(SUM(C50:C58,C36:C48)=0,"",SUM(C50:C58,C36:C48))</f>
        <v>1942</v>
      </c>
      <c r="D59" s="32">
        <f t="shared" ref="D59:J59" si="5">IF(SUM(D50:D58,D36:D48)=0,"",(SUMPRODUCT($C36:$C48, D36:D48)+SUMPRODUCT($C50:$C58, D50:D58))/$C59)</f>
        <v>14.572605561277033</v>
      </c>
      <c r="E59" s="33">
        <f t="shared" si="5"/>
        <v>1.1328527291452111</v>
      </c>
      <c r="F59" s="33">
        <f t="shared" si="5"/>
        <v>5.0463439752832135</v>
      </c>
      <c r="G59" s="33">
        <f t="shared" si="5"/>
        <v>0.51493305870236872</v>
      </c>
      <c r="H59" s="33">
        <f t="shared" si="5"/>
        <v>26.364572605561278</v>
      </c>
      <c r="I59" s="33">
        <f t="shared" si="5"/>
        <v>13.027806385169928</v>
      </c>
      <c r="J59" s="34">
        <f t="shared" si="5"/>
        <v>39.340885684860972</v>
      </c>
    </row>
    <row r="60" spans="2:10" ht="15" customHeight="1" thickBot="1" x14ac:dyDescent="0.2">
      <c r="C60" s="31"/>
    </row>
    <row r="61" spans="2:10" ht="45.95" customHeight="1" thickBot="1" x14ac:dyDescent="0.2">
      <c r="B61" s="4" t="s">
        <v>122</v>
      </c>
      <c r="C61" s="5" t="s">
        <v>2</v>
      </c>
      <c r="D61" s="6" t="s">
        <v>114</v>
      </c>
      <c r="E61" s="7" t="s">
        <v>115</v>
      </c>
      <c r="F61" s="7" t="s">
        <v>116</v>
      </c>
      <c r="G61" s="7" t="s">
        <v>117</v>
      </c>
      <c r="H61" s="7" t="s">
        <v>118</v>
      </c>
      <c r="I61" s="7" t="s">
        <v>119</v>
      </c>
      <c r="J61" s="9" t="s">
        <v>120</v>
      </c>
    </row>
    <row r="62" spans="2:10" ht="15" customHeight="1" thickBot="1" x14ac:dyDescent="0.2">
      <c r="B62" s="10" t="s">
        <v>8</v>
      </c>
      <c r="C62" s="11">
        <f>IF(SUM(C63:C75)=0,"",SUM(C63:C75))</f>
        <v>591</v>
      </c>
      <c r="D62" s="32">
        <f t="shared" ref="D62:J62" si="6">IF(SUM(D63:D75)=0,"",SUMPRODUCT($C63:$C75, D63:D75)/$C62)</f>
        <v>11.505922165820643</v>
      </c>
      <c r="E62" s="33">
        <f t="shared" si="6"/>
        <v>1.5228426395939085</v>
      </c>
      <c r="F62" s="33">
        <f t="shared" si="6"/>
        <v>7.1065989847715736</v>
      </c>
      <c r="G62" s="33">
        <f t="shared" si="6"/>
        <v>0.50761421319796951</v>
      </c>
      <c r="H62" s="33">
        <f t="shared" si="6"/>
        <v>22.842639593908629</v>
      </c>
      <c r="I62" s="33">
        <f t="shared" si="6"/>
        <v>20.473773265651438</v>
      </c>
      <c r="J62" s="34">
        <f t="shared" si="6"/>
        <v>36.040609137055839</v>
      </c>
    </row>
    <row r="63" spans="2:10" x14ac:dyDescent="0.15">
      <c r="B63" s="12" t="s">
        <v>9</v>
      </c>
      <c r="C63" s="13">
        <v>101</v>
      </c>
      <c r="D63" s="35">
        <v>13.861386138613859</v>
      </c>
      <c r="E63" s="36">
        <v>0.99009900990099009</v>
      </c>
      <c r="F63" s="36">
        <v>7.9207920792079207</v>
      </c>
      <c r="G63" s="36">
        <v>0.99009900990099009</v>
      </c>
      <c r="H63" s="36">
        <v>16.831683168316829</v>
      </c>
      <c r="I63" s="36">
        <v>29.702970297029701</v>
      </c>
      <c r="J63" s="37">
        <v>29.702970297029701</v>
      </c>
    </row>
    <row r="64" spans="2:10" x14ac:dyDescent="0.15">
      <c r="B64" s="14" t="s">
        <v>10</v>
      </c>
      <c r="C64" s="15">
        <v>19</v>
      </c>
      <c r="D64" s="38">
        <v>5.2631578947368416</v>
      </c>
      <c r="E64" s="39"/>
      <c r="F64" s="39">
        <v>5.2631578947368416</v>
      </c>
      <c r="G64" s="39"/>
      <c r="H64" s="39">
        <v>21.05263157894737</v>
      </c>
      <c r="I64" s="39">
        <v>10.52631578947368</v>
      </c>
      <c r="J64" s="40">
        <v>57.894736842105267</v>
      </c>
    </row>
    <row r="65" spans="2:10" x14ac:dyDescent="0.15">
      <c r="B65" s="14" t="s">
        <v>11</v>
      </c>
      <c r="C65" s="15">
        <v>22</v>
      </c>
      <c r="D65" s="38">
        <v>18.18181818181818</v>
      </c>
      <c r="E65" s="39"/>
      <c r="F65" s="39">
        <v>13.63636363636363</v>
      </c>
      <c r="G65" s="39"/>
      <c r="H65" s="39">
        <v>27.27272727272727</v>
      </c>
      <c r="I65" s="39">
        <v>18.18181818181818</v>
      </c>
      <c r="J65" s="40">
        <v>22.72727272727273</v>
      </c>
    </row>
    <row r="66" spans="2:10" x14ac:dyDescent="0.15">
      <c r="B66" s="14" t="s">
        <v>12</v>
      </c>
      <c r="C66" s="15">
        <v>53</v>
      </c>
      <c r="D66" s="38">
        <v>7.5471698113207548</v>
      </c>
      <c r="E66" s="39"/>
      <c r="F66" s="39">
        <v>1.8867924528301889</v>
      </c>
      <c r="G66" s="39"/>
      <c r="H66" s="39">
        <v>30.188679245283019</v>
      </c>
      <c r="I66" s="39">
        <v>15.09433962264151</v>
      </c>
      <c r="J66" s="40">
        <v>45.283018867924532</v>
      </c>
    </row>
    <row r="67" spans="2:10" x14ac:dyDescent="0.15">
      <c r="B67" s="14" t="s">
        <v>13</v>
      </c>
      <c r="C67" s="15">
        <v>3</v>
      </c>
      <c r="D67" s="38"/>
      <c r="E67" s="39"/>
      <c r="F67" s="39">
        <v>33.333333333333329</v>
      </c>
      <c r="G67" s="39"/>
      <c r="H67" s="39"/>
      <c r="I67" s="39"/>
      <c r="J67" s="40">
        <v>66.666666666666657</v>
      </c>
    </row>
    <row r="68" spans="2:10" x14ac:dyDescent="0.15">
      <c r="B68" s="14" t="s">
        <v>14</v>
      </c>
      <c r="C68" s="15">
        <v>25</v>
      </c>
      <c r="D68" s="38">
        <v>16</v>
      </c>
      <c r="E68" s="39"/>
      <c r="F68" s="39">
        <v>4</v>
      </c>
      <c r="G68" s="39"/>
      <c r="H68" s="39">
        <v>20</v>
      </c>
      <c r="I68" s="39">
        <v>32</v>
      </c>
      <c r="J68" s="40">
        <v>28</v>
      </c>
    </row>
    <row r="69" spans="2:10" x14ac:dyDescent="0.15">
      <c r="B69" s="14" t="s">
        <v>15</v>
      </c>
      <c r="C69" s="15">
        <v>24</v>
      </c>
      <c r="D69" s="38"/>
      <c r="E69" s="39"/>
      <c r="F69" s="39">
        <v>8.3333333333333321</v>
      </c>
      <c r="G69" s="39"/>
      <c r="H69" s="39">
        <v>20.833333333333339</v>
      </c>
      <c r="I69" s="39">
        <v>20.833333333333339</v>
      </c>
      <c r="J69" s="40">
        <v>50</v>
      </c>
    </row>
    <row r="70" spans="2:10" x14ac:dyDescent="0.15">
      <c r="B70" s="14" t="s">
        <v>16</v>
      </c>
      <c r="C70" s="15">
        <v>17</v>
      </c>
      <c r="D70" s="38">
        <v>17.647058823529409</v>
      </c>
      <c r="E70" s="39"/>
      <c r="F70" s="39">
        <v>5.8823529411764701</v>
      </c>
      <c r="G70" s="39"/>
      <c r="H70" s="39">
        <v>29.411764705882359</v>
      </c>
      <c r="I70" s="39">
        <v>11.76470588235294</v>
      </c>
      <c r="J70" s="40">
        <v>35.294117647058833</v>
      </c>
    </row>
    <row r="71" spans="2:10" x14ac:dyDescent="0.15">
      <c r="B71" s="14" t="s">
        <v>17</v>
      </c>
      <c r="C71" s="15">
        <v>67</v>
      </c>
      <c r="D71" s="38">
        <v>16.417910447761191</v>
      </c>
      <c r="E71" s="39">
        <v>2.9850746268656709</v>
      </c>
      <c r="F71" s="39">
        <v>5.9701492537313428</v>
      </c>
      <c r="G71" s="39">
        <v>1.4925373134328359</v>
      </c>
      <c r="H71" s="39">
        <v>25.373134328358208</v>
      </c>
      <c r="I71" s="39">
        <v>14.92537313432836</v>
      </c>
      <c r="J71" s="40">
        <v>32.835820895522389</v>
      </c>
    </row>
    <row r="72" spans="2:10" x14ac:dyDescent="0.15">
      <c r="B72" s="14" t="s">
        <v>18</v>
      </c>
      <c r="C72" s="15">
        <v>57</v>
      </c>
      <c r="D72" s="38">
        <v>12.28070175438596</v>
      </c>
      <c r="E72" s="39">
        <v>1.754385964912281</v>
      </c>
      <c r="F72" s="39">
        <v>1.754385964912281</v>
      </c>
      <c r="G72" s="39"/>
      <c r="H72" s="39">
        <v>19.298245614035089</v>
      </c>
      <c r="I72" s="39">
        <v>17.543859649122801</v>
      </c>
      <c r="J72" s="40">
        <v>47.368421052631582</v>
      </c>
    </row>
    <row r="73" spans="2:10" x14ac:dyDescent="0.15">
      <c r="B73" s="14" t="s">
        <v>19</v>
      </c>
      <c r="C73" s="15">
        <v>15</v>
      </c>
      <c r="D73" s="38">
        <v>6.666666666666667</v>
      </c>
      <c r="E73" s="39">
        <v>6.666666666666667</v>
      </c>
      <c r="F73" s="39">
        <v>6.666666666666667</v>
      </c>
      <c r="G73" s="39"/>
      <c r="H73" s="39">
        <v>33.333333333333329</v>
      </c>
      <c r="I73" s="39">
        <v>20</v>
      </c>
      <c r="J73" s="40">
        <v>26.666666666666671</v>
      </c>
    </row>
    <row r="74" spans="2:10" x14ac:dyDescent="0.15">
      <c r="B74" s="14" t="s">
        <v>20</v>
      </c>
      <c r="C74" s="15">
        <v>58</v>
      </c>
      <c r="D74" s="38">
        <v>6.8965517241379306</v>
      </c>
      <c r="E74" s="39">
        <v>3.4482758620689649</v>
      </c>
      <c r="F74" s="39">
        <v>1.7241379310344831</v>
      </c>
      <c r="G74" s="39">
        <v>1.7241379310344831</v>
      </c>
      <c r="H74" s="39">
        <v>32.758620689655167</v>
      </c>
      <c r="I74" s="39">
        <v>18.96551724137931</v>
      </c>
      <c r="J74" s="40">
        <v>34.482758620689658</v>
      </c>
    </row>
    <row r="75" spans="2:10" ht="15" customHeight="1" thickBot="1" x14ac:dyDescent="0.2">
      <c r="B75" s="16" t="s">
        <v>21</v>
      </c>
      <c r="C75" s="17">
        <v>130</v>
      </c>
      <c r="D75" s="41">
        <v>11.53846153846154</v>
      </c>
      <c r="E75" s="42">
        <v>1.538461538461539</v>
      </c>
      <c r="F75" s="42">
        <v>13.07692307692308</v>
      </c>
      <c r="G75" s="42"/>
      <c r="H75" s="42">
        <v>19.23076923076923</v>
      </c>
      <c r="I75" s="42">
        <v>21.53846153846154</v>
      </c>
      <c r="J75" s="43">
        <v>33.076923076923073</v>
      </c>
    </row>
    <row r="76" spans="2:10" ht="15" customHeight="1" thickBot="1" x14ac:dyDescent="0.2">
      <c r="B76" s="10" t="s">
        <v>22</v>
      </c>
      <c r="C76" s="11">
        <f>IF(SUM(C77:C85)=0,"",SUM(C77:C85))</f>
        <v>749</v>
      </c>
      <c r="D76" s="32">
        <f t="shared" ref="D76:J76" si="7">IF(SUM(D77:D85)=0,"",SUMPRODUCT($C77:$C85, D77:D85)/$C76)</f>
        <v>16.955941255006675</v>
      </c>
      <c r="E76" s="33">
        <f t="shared" si="7"/>
        <v>1.2016021361815754</v>
      </c>
      <c r="F76" s="33">
        <f t="shared" si="7"/>
        <v>11.748998664886516</v>
      </c>
      <c r="G76" s="33" t="str">
        <f t="shared" si="7"/>
        <v/>
      </c>
      <c r="H76" s="33">
        <f t="shared" si="7"/>
        <v>35.380507343124165</v>
      </c>
      <c r="I76" s="33">
        <f t="shared" si="7"/>
        <v>10.013351134846461</v>
      </c>
      <c r="J76" s="34">
        <f t="shared" si="7"/>
        <v>24.699599465954606</v>
      </c>
    </row>
    <row r="77" spans="2:10" x14ac:dyDescent="0.15">
      <c r="B77" s="12" t="s">
        <v>23</v>
      </c>
      <c r="C77" s="13">
        <v>45</v>
      </c>
      <c r="D77" s="35">
        <v>13.33333333333333</v>
      </c>
      <c r="E77" s="36"/>
      <c r="F77" s="36">
        <v>8.8888888888888893</v>
      </c>
      <c r="G77" s="36"/>
      <c r="H77" s="36">
        <v>35.555555555555557</v>
      </c>
      <c r="I77" s="36">
        <v>4.4444444444444446</v>
      </c>
      <c r="J77" s="37">
        <v>37.777777777777779</v>
      </c>
    </row>
    <row r="78" spans="2:10" x14ac:dyDescent="0.15">
      <c r="B78" s="14" t="s">
        <v>24</v>
      </c>
      <c r="C78" s="15">
        <v>90</v>
      </c>
      <c r="D78" s="38">
        <v>27.777777777777779</v>
      </c>
      <c r="E78" s="39">
        <v>2.2222222222222219</v>
      </c>
      <c r="F78" s="39">
        <v>17.777777777777779</v>
      </c>
      <c r="G78" s="39"/>
      <c r="H78" s="39">
        <v>30</v>
      </c>
      <c r="I78" s="39">
        <v>7.7777777777777777</v>
      </c>
      <c r="J78" s="40">
        <v>14.444444444444439</v>
      </c>
    </row>
    <row r="79" spans="2:10" x14ac:dyDescent="0.15">
      <c r="B79" s="14" t="s">
        <v>25</v>
      </c>
      <c r="C79" s="15">
        <v>60</v>
      </c>
      <c r="D79" s="38">
        <v>16.666666666666661</v>
      </c>
      <c r="E79" s="39">
        <v>5</v>
      </c>
      <c r="F79" s="39">
        <v>10</v>
      </c>
      <c r="G79" s="39"/>
      <c r="H79" s="39">
        <v>33.333333333333329</v>
      </c>
      <c r="I79" s="39">
        <v>5</v>
      </c>
      <c r="J79" s="40">
        <v>30</v>
      </c>
    </row>
    <row r="80" spans="2:10" x14ac:dyDescent="0.15">
      <c r="B80" s="14" t="s">
        <v>26</v>
      </c>
      <c r="C80" s="15">
        <v>163</v>
      </c>
      <c r="D80" s="38">
        <v>22.69938650306748</v>
      </c>
      <c r="E80" s="39">
        <v>1.2269938650306751</v>
      </c>
      <c r="F80" s="39">
        <v>12.26993865030675</v>
      </c>
      <c r="G80" s="39"/>
      <c r="H80" s="39">
        <v>31.90184049079755</v>
      </c>
      <c r="I80" s="39">
        <v>11.656441717791409</v>
      </c>
      <c r="J80" s="40">
        <v>20.24539877300613</v>
      </c>
    </row>
    <row r="81" spans="2:10" x14ac:dyDescent="0.15">
      <c r="B81" s="14" t="s">
        <v>27</v>
      </c>
      <c r="C81" s="15">
        <v>154</v>
      </c>
      <c r="D81" s="38">
        <v>14.285714285714279</v>
      </c>
      <c r="E81" s="39">
        <v>0.64935064935064934</v>
      </c>
      <c r="F81" s="39">
        <v>7.7922077922077921</v>
      </c>
      <c r="G81" s="39"/>
      <c r="H81" s="39">
        <v>45.454545454545453</v>
      </c>
      <c r="I81" s="39">
        <v>2.5974025974025969</v>
      </c>
      <c r="J81" s="40">
        <v>29.220779220779221</v>
      </c>
    </row>
    <row r="82" spans="2:10" x14ac:dyDescent="0.15">
      <c r="B82" s="14" t="s">
        <v>28</v>
      </c>
      <c r="C82" s="15">
        <v>78</v>
      </c>
      <c r="D82" s="38">
        <v>10.256410256410261</v>
      </c>
      <c r="E82" s="39"/>
      <c r="F82" s="39">
        <v>16.666666666666661</v>
      </c>
      <c r="G82" s="39"/>
      <c r="H82" s="39">
        <v>30.76923076923077</v>
      </c>
      <c r="I82" s="39">
        <v>17.948717948717949</v>
      </c>
      <c r="J82" s="40">
        <v>24.358974358974361</v>
      </c>
    </row>
    <row r="83" spans="2:10" x14ac:dyDescent="0.15">
      <c r="B83" s="14" t="s">
        <v>29</v>
      </c>
      <c r="C83" s="15">
        <v>9</v>
      </c>
      <c r="D83" s="38">
        <v>22.222222222222221</v>
      </c>
      <c r="E83" s="39"/>
      <c r="F83" s="39">
        <v>11.111111111111111</v>
      </c>
      <c r="G83" s="39"/>
      <c r="H83" s="39">
        <v>22.222222222222221</v>
      </c>
      <c r="I83" s="39"/>
      <c r="J83" s="40">
        <v>44.444444444444443</v>
      </c>
    </row>
    <row r="84" spans="2:10" x14ac:dyDescent="0.15">
      <c r="B84" s="14" t="s">
        <v>30</v>
      </c>
      <c r="C84" s="15">
        <v>140</v>
      </c>
      <c r="D84" s="38">
        <v>12.142857142857141</v>
      </c>
      <c r="E84" s="39">
        <v>0.7142857142857143</v>
      </c>
      <c r="F84" s="39">
        <v>10.71428571428571</v>
      </c>
      <c r="G84" s="39"/>
      <c r="H84" s="39">
        <v>36.428571428571423</v>
      </c>
      <c r="I84" s="39">
        <v>15.71428571428571</v>
      </c>
      <c r="J84" s="40">
        <v>24.285714285714281</v>
      </c>
    </row>
    <row r="85" spans="2:10" ht="15" customHeight="1" thickBot="1" x14ac:dyDescent="0.2">
      <c r="B85" s="16" t="s">
        <v>31</v>
      </c>
      <c r="C85" s="17">
        <v>10</v>
      </c>
      <c r="D85" s="41"/>
      <c r="E85" s="42"/>
      <c r="F85" s="42">
        <v>10</v>
      </c>
      <c r="G85" s="42"/>
      <c r="H85" s="42">
        <v>30</v>
      </c>
      <c r="I85" s="42">
        <v>40</v>
      </c>
      <c r="J85" s="43">
        <v>20</v>
      </c>
    </row>
    <row r="86" spans="2:10" ht="15" customHeight="1" thickBot="1" x14ac:dyDescent="0.2">
      <c r="B86" s="10" t="s">
        <v>32</v>
      </c>
      <c r="C86" s="11">
        <f>IF(SUM(C77:C85,C63:C75)=0,"",SUM(C77:C85,C63:C75))</f>
        <v>1340</v>
      </c>
      <c r="D86" s="32">
        <f t="shared" ref="D86:J86" si="8">IF(SUM(D77:D85,D63:D75)=0,"",(SUMPRODUCT($C63:$C75, D63:D75)+SUMPRODUCT($C77:$C85, D77:D85))/$C86)</f>
        <v>14.552238805970148</v>
      </c>
      <c r="E86" s="33">
        <f t="shared" si="8"/>
        <v>1.3432835820895523</v>
      </c>
      <c r="F86" s="33">
        <f t="shared" si="8"/>
        <v>9.7014925373134329</v>
      </c>
      <c r="G86" s="33">
        <f t="shared" si="8"/>
        <v>0.22388059701492538</v>
      </c>
      <c r="H86" s="33">
        <f t="shared" si="8"/>
        <v>29.850746268656717</v>
      </c>
      <c r="I86" s="33">
        <f t="shared" si="8"/>
        <v>14.626865671641792</v>
      </c>
      <c r="J86" s="34">
        <f t="shared" si="8"/>
        <v>29.701492537313431</v>
      </c>
    </row>
  </sheetData>
  <phoneticPr fontId="2"/>
  <conditionalFormatting sqref="D8:J32">
    <cfRule type="expression" dxfId="104" priority="31">
      <formula>AND(D8=LARGE($D8:$J8,3),NOT(D8=0))</formula>
    </cfRule>
    <cfRule type="expression" dxfId="103" priority="32">
      <formula>AND(D8=LARGE($B8:$J8,2),NOT(D8=0))</formula>
    </cfRule>
    <cfRule type="expression" dxfId="102" priority="33">
      <formula>AND(D8=LARGE($B8:$J8,1),NOT(D8=0))</formula>
    </cfRule>
  </conditionalFormatting>
  <conditionalFormatting sqref="D35:J59">
    <cfRule type="expression" dxfId="101" priority="4">
      <formula>AND(D35=LARGE($D35:$J35,3),NOT(D35=0))</formula>
    </cfRule>
    <cfRule type="expression" dxfId="100" priority="5">
      <formula>AND(D35=LARGE($B35:$J35,2),NOT(D35=0))</formula>
    </cfRule>
    <cfRule type="expression" dxfId="99" priority="6">
      <formula>AND(D35=LARGE($B35:$J35,1),NOT(D35=0))</formula>
    </cfRule>
  </conditionalFormatting>
  <conditionalFormatting sqref="D62:J86">
    <cfRule type="expression" dxfId="98" priority="1">
      <formula>AND(D62=LARGE($D62:$J62,3),NOT(D62=0))</formula>
    </cfRule>
    <cfRule type="expression" dxfId="97" priority="2">
      <formula>AND(D62=LARGE($B62:$J62,2),NOT(D62=0))</formula>
    </cfRule>
    <cfRule type="expression" dxfId="96" priority="3">
      <formula>AND(D62=LARGE($B62:$J62,1),NOT(D62=0))</formula>
    </cfRule>
  </conditionalFormatting>
  <pageMargins left="0.7" right="0.7" top="0.75" bottom="0.75" header="0.3" footer="0.3"/>
  <pageSetup paperSize="9" scale="62" fitToWidth="0"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pageSetUpPr fitToPage="1"/>
  </sheetPr>
  <dimension ref="B1:L33"/>
  <sheetViews>
    <sheetView workbookViewId="0">
      <selection activeCell="B6" sqref="B6:L32"/>
    </sheetView>
  </sheetViews>
  <sheetFormatPr defaultColWidth="9" defaultRowHeight="13.5" x14ac:dyDescent="0.15"/>
  <cols>
    <col min="1" max="1" width="9" style="1" customWidth="1"/>
    <col min="2" max="2" width="15" style="1" bestFit="1" customWidth="1"/>
    <col min="3" max="3" width="9" style="1" customWidth="1"/>
    <col min="4" max="16384" width="9" style="1"/>
  </cols>
  <sheetData>
    <row r="1" spans="2:12" ht="24" customHeight="1" x14ac:dyDescent="0.15">
      <c r="B1" s="2"/>
    </row>
    <row r="3" spans="2:12" x14ac:dyDescent="0.15">
      <c r="B3" s="1" t="s">
        <v>112</v>
      </c>
    </row>
    <row r="4" spans="2:12" x14ac:dyDescent="0.15">
      <c r="B4" s="1" t="s">
        <v>499</v>
      </c>
    </row>
    <row r="6" spans="2:12" ht="15" customHeight="1" thickBot="1" x14ac:dyDescent="0.2">
      <c r="L6" s="3" t="s">
        <v>1</v>
      </c>
    </row>
    <row r="7" spans="2:12" ht="60.95" customHeight="1" thickBot="1" x14ac:dyDescent="0.2">
      <c r="B7" s="4"/>
      <c r="C7" s="5" t="s">
        <v>2</v>
      </c>
      <c r="D7" s="6" t="s">
        <v>123</v>
      </c>
      <c r="E7" s="7" t="s">
        <v>124</v>
      </c>
      <c r="F7" s="7" t="s">
        <v>125</v>
      </c>
      <c r="G7" s="7" t="s">
        <v>126</v>
      </c>
      <c r="H7" s="7" t="s">
        <v>127</v>
      </c>
      <c r="I7" s="7" t="s">
        <v>128</v>
      </c>
      <c r="J7" s="7" t="s">
        <v>129</v>
      </c>
      <c r="K7" s="7" t="s">
        <v>130</v>
      </c>
      <c r="L7" s="9" t="s">
        <v>106</v>
      </c>
    </row>
    <row r="8" spans="2:12" ht="15" customHeight="1" thickBot="1" x14ac:dyDescent="0.2">
      <c r="B8" s="10" t="s">
        <v>8</v>
      </c>
      <c r="C8" s="11">
        <f>IF(SUM(C9:C21)=0,"",SUM(C9:C21))</f>
        <v>576</v>
      </c>
      <c r="D8" s="32">
        <v>8.6805555555555554</v>
      </c>
      <c r="E8" s="33">
        <v>11.805555555555561</v>
      </c>
      <c r="F8" s="33">
        <v>34.201388888888893</v>
      </c>
      <c r="G8" s="33">
        <v>16.666666666666661</v>
      </c>
      <c r="H8" s="33">
        <v>9.7222222222222232</v>
      </c>
      <c r="I8" s="33">
        <v>5.0347222222222223</v>
      </c>
      <c r="J8" s="33">
        <v>13.71527777777778</v>
      </c>
      <c r="K8" s="33">
        <v>21.00694444444445</v>
      </c>
      <c r="L8" s="34">
        <v>21.701388888888889</v>
      </c>
    </row>
    <row r="9" spans="2:12" x14ac:dyDescent="0.15">
      <c r="B9" s="12" t="s">
        <v>9</v>
      </c>
      <c r="C9" s="13">
        <v>92</v>
      </c>
      <c r="D9" s="35">
        <v>8.695652173913043</v>
      </c>
      <c r="E9" s="36">
        <v>17.39130434782609</v>
      </c>
      <c r="F9" s="36">
        <v>44.565217391304337</v>
      </c>
      <c r="G9" s="36">
        <v>11.956521739130441</v>
      </c>
      <c r="H9" s="36">
        <v>10.869565217391299</v>
      </c>
      <c r="I9" s="36">
        <v>4.3478260869565224</v>
      </c>
      <c r="J9" s="36">
        <v>15.21739130434783</v>
      </c>
      <c r="K9" s="36">
        <v>21.739130434782609</v>
      </c>
      <c r="L9" s="37">
        <v>15.21739130434783</v>
      </c>
    </row>
    <row r="10" spans="2:12" x14ac:dyDescent="0.15">
      <c r="B10" s="14" t="s">
        <v>10</v>
      </c>
      <c r="C10" s="15">
        <v>17</v>
      </c>
      <c r="D10" s="38">
        <v>5.8823529411764701</v>
      </c>
      <c r="E10" s="39">
        <v>17.647058823529409</v>
      </c>
      <c r="F10" s="39">
        <v>17.647058823529409</v>
      </c>
      <c r="G10" s="39">
        <v>5.8823529411764701</v>
      </c>
      <c r="H10" s="39">
        <v>11.76470588235294</v>
      </c>
      <c r="I10" s="39"/>
      <c r="J10" s="39">
        <v>29.411764705882359</v>
      </c>
      <c r="K10" s="39">
        <v>23.52941176470588</v>
      </c>
      <c r="L10" s="40">
        <v>23.52941176470588</v>
      </c>
    </row>
    <row r="11" spans="2:12" x14ac:dyDescent="0.15">
      <c r="B11" s="14" t="s">
        <v>11</v>
      </c>
      <c r="C11" s="15">
        <v>19</v>
      </c>
      <c r="D11" s="38">
        <v>5.2631578947368416</v>
      </c>
      <c r="E11" s="39">
        <v>5.2631578947368416</v>
      </c>
      <c r="F11" s="39">
        <v>42.105263157894733</v>
      </c>
      <c r="G11" s="39">
        <v>21.05263157894737</v>
      </c>
      <c r="H11" s="39"/>
      <c r="I11" s="39">
        <v>5.2631578947368416</v>
      </c>
      <c r="J11" s="39">
        <v>10.52631578947368</v>
      </c>
      <c r="K11" s="39">
        <v>15.789473684210529</v>
      </c>
      <c r="L11" s="40">
        <v>31.578947368421051</v>
      </c>
    </row>
    <row r="12" spans="2:12" x14ac:dyDescent="0.15">
      <c r="B12" s="14" t="s">
        <v>12</v>
      </c>
      <c r="C12" s="15">
        <v>48</v>
      </c>
      <c r="D12" s="38">
        <v>8.3333333333333321</v>
      </c>
      <c r="E12" s="39">
        <v>10.41666666666667</v>
      </c>
      <c r="F12" s="39">
        <v>37.5</v>
      </c>
      <c r="G12" s="39">
        <v>20.833333333333339</v>
      </c>
      <c r="H12" s="39">
        <v>14.58333333333333</v>
      </c>
      <c r="I12" s="39">
        <v>4.1666666666666661</v>
      </c>
      <c r="J12" s="39">
        <v>18.75</v>
      </c>
      <c r="K12" s="39">
        <v>20.833333333333339</v>
      </c>
      <c r="L12" s="40">
        <v>27.083333333333329</v>
      </c>
    </row>
    <row r="13" spans="2:12" x14ac:dyDescent="0.15">
      <c r="B13" s="14" t="s">
        <v>13</v>
      </c>
      <c r="C13" s="15">
        <v>2</v>
      </c>
      <c r="D13" s="38"/>
      <c r="E13" s="39"/>
      <c r="F13" s="39">
        <v>50</v>
      </c>
      <c r="G13" s="39">
        <v>50</v>
      </c>
      <c r="H13" s="39">
        <v>50</v>
      </c>
      <c r="I13" s="39"/>
      <c r="J13" s="39"/>
      <c r="K13" s="39">
        <v>50</v>
      </c>
      <c r="L13" s="40"/>
    </row>
    <row r="14" spans="2:12" x14ac:dyDescent="0.15">
      <c r="B14" s="14" t="s">
        <v>14</v>
      </c>
      <c r="C14" s="15">
        <v>38</v>
      </c>
      <c r="D14" s="38">
        <v>7.8947368421052628</v>
      </c>
      <c r="E14" s="39">
        <v>7.8947368421052628</v>
      </c>
      <c r="F14" s="39">
        <v>26.315789473684209</v>
      </c>
      <c r="G14" s="39">
        <v>5.2631578947368416</v>
      </c>
      <c r="H14" s="39">
        <v>7.8947368421052628</v>
      </c>
      <c r="I14" s="39">
        <v>10.52631578947368</v>
      </c>
      <c r="J14" s="39">
        <v>18.421052631578949</v>
      </c>
      <c r="K14" s="39">
        <v>15.789473684210529</v>
      </c>
      <c r="L14" s="40">
        <v>23.684210526315791</v>
      </c>
    </row>
    <row r="15" spans="2:12" x14ac:dyDescent="0.15">
      <c r="B15" s="14" t="s">
        <v>15</v>
      </c>
      <c r="C15" s="15">
        <v>24</v>
      </c>
      <c r="D15" s="38"/>
      <c r="E15" s="39">
        <v>4.1666666666666661</v>
      </c>
      <c r="F15" s="39">
        <v>20.833333333333339</v>
      </c>
      <c r="G15" s="39">
        <v>16.666666666666661</v>
      </c>
      <c r="H15" s="39">
        <v>16.666666666666661</v>
      </c>
      <c r="I15" s="39">
        <v>12.5</v>
      </c>
      <c r="J15" s="39">
        <v>12.5</v>
      </c>
      <c r="K15" s="39">
        <v>8.3333333333333321</v>
      </c>
      <c r="L15" s="40">
        <v>37.5</v>
      </c>
    </row>
    <row r="16" spans="2:12" x14ac:dyDescent="0.15">
      <c r="B16" s="14" t="s">
        <v>16</v>
      </c>
      <c r="C16" s="15">
        <v>18</v>
      </c>
      <c r="D16" s="38">
        <v>16.666666666666661</v>
      </c>
      <c r="E16" s="39">
        <v>16.666666666666661</v>
      </c>
      <c r="F16" s="39">
        <v>27.777777777777779</v>
      </c>
      <c r="G16" s="39">
        <v>22.222222222222221</v>
      </c>
      <c r="H16" s="39">
        <v>5.5555555555555554</v>
      </c>
      <c r="I16" s="39">
        <v>5.5555555555555554</v>
      </c>
      <c r="J16" s="39">
        <v>5.5555555555555554</v>
      </c>
      <c r="K16" s="39">
        <v>11.111111111111111</v>
      </c>
      <c r="L16" s="40">
        <v>33.333333333333329</v>
      </c>
    </row>
    <row r="17" spans="2:12" x14ac:dyDescent="0.15">
      <c r="B17" s="14" t="s">
        <v>17</v>
      </c>
      <c r="C17" s="15">
        <v>58</v>
      </c>
      <c r="D17" s="38">
        <v>8.6206896551724146</v>
      </c>
      <c r="E17" s="39">
        <v>6.8965517241379306</v>
      </c>
      <c r="F17" s="39">
        <v>34.482758620689658</v>
      </c>
      <c r="G17" s="39">
        <v>20.68965517241379</v>
      </c>
      <c r="H17" s="39">
        <v>12.068965517241381</v>
      </c>
      <c r="I17" s="39">
        <v>8.6206896551724146</v>
      </c>
      <c r="J17" s="39">
        <v>12.068965517241381</v>
      </c>
      <c r="K17" s="39">
        <v>20.68965517241379</v>
      </c>
      <c r="L17" s="40">
        <v>13.793103448275859</v>
      </c>
    </row>
    <row r="18" spans="2:12" x14ac:dyDescent="0.15">
      <c r="B18" s="14" t="s">
        <v>18</v>
      </c>
      <c r="C18" s="15">
        <v>52</v>
      </c>
      <c r="D18" s="38">
        <v>11.53846153846154</v>
      </c>
      <c r="E18" s="39">
        <v>9.6153846153846168</v>
      </c>
      <c r="F18" s="39">
        <v>30.76923076923077</v>
      </c>
      <c r="G18" s="39">
        <v>19.23076923076923</v>
      </c>
      <c r="H18" s="39">
        <v>7.6923076923076934</v>
      </c>
      <c r="I18" s="39">
        <v>3.8461538461538458</v>
      </c>
      <c r="J18" s="39">
        <v>9.6153846153846168</v>
      </c>
      <c r="K18" s="39">
        <v>30.76923076923077</v>
      </c>
      <c r="L18" s="40">
        <v>23.07692307692308</v>
      </c>
    </row>
    <row r="19" spans="2:12" x14ac:dyDescent="0.15">
      <c r="B19" s="14" t="s">
        <v>19</v>
      </c>
      <c r="C19" s="15">
        <v>17</v>
      </c>
      <c r="D19" s="38">
        <v>11.76470588235294</v>
      </c>
      <c r="E19" s="39">
        <v>5.8823529411764701</v>
      </c>
      <c r="F19" s="39">
        <v>41.17647058823529</v>
      </c>
      <c r="G19" s="39">
        <v>23.52941176470588</v>
      </c>
      <c r="H19" s="39">
        <v>17.647058823529409</v>
      </c>
      <c r="I19" s="39"/>
      <c r="J19" s="39">
        <v>23.52941176470588</v>
      </c>
      <c r="K19" s="39">
        <v>5.8823529411764701</v>
      </c>
      <c r="L19" s="40">
        <v>23.52941176470588</v>
      </c>
    </row>
    <row r="20" spans="2:12" x14ac:dyDescent="0.15">
      <c r="B20" s="14" t="s">
        <v>20</v>
      </c>
      <c r="C20" s="15">
        <v>50</v>
      </c>
      <c r="D20" s="38">
        <v>4</v>
      </c>
      <c r="E20" s="39">
        <v>6</v>
      </c>
      <c r="F20" s="39">
        <v>36</v>
      </c>
      <c r="G20" s="39">
        <v>14</v>
      </c>
      <c r="H20" s="39">
        <v>8</v>
      </c>
      <c r="I20" s="39">
        <v>4</v>
      </c>
      <c r="J20" s="39">
        <v>6</v>
      </c>
      <c r="K20" s="39">
        <v>28</v>
      </c>
      <c r="L20" s="40">
        <v>20</v>
      </c>
    </row>
    <row r="21" spans="2:12" ht="15" customHeight="1" thickBot="1" x14ac:dyDescent="0.2">
      <c r="B21" s="16" t="s">
        <v>21</v>
      </c>
      <c r="C21" s="17">
        <v>141</v>
      </c>
      <c r="D21" s="41">
        <v>10.638297872340431</v>
      </c>
      <c r="E21" s="42">
        <v>16.312056737588659</v>
      </c>
      <c r="F21" s="42">
        <v>31.914893617021281</v>
      </c>
      <c r="G21" s="42">
        <v>18.439716312056731</v>
      </c>
      <c r="H21" s="42">
        <v>7.0921985815602842</v>
      </c>
      <c r="I21" s="42">
        <v>3.5460992907801421</v>
      </c>
      <c r="J21" s="42">
        <v>13.475177304964539</v>
      </c>
      <c r="K21" s="42">
        <v>21.276595744680851</v>
      </c>
      <c r="L21" s="43">
        <v>21.276595744680851</v>
      </c>
    </row>
    <row r="22" spans="2:12" ht="15" customHeight="1" thickBot="1" x14ac:dyDescent="0.2">
      <c r="B22" s="10" t="s">
        <v>22</v>
      </c>
      <c r="C22" s="11">
        <f>IF(SUM(C23:C31)=0,"",SUM(C23:C31))</f>
        <v>897</v>
      </c>
      <c r="D22" s="32">
        <v>10.925306577480489</v>
      </c>
      <c r="E22" s="33">
        <v>12.26309921962096</v>
      </c>
      <c r="F22" s="33">
        <v>36.454849498327761</v>
      </c>
      <c r="G22" s="33">
        <v>15.273132664437011</v>
      </c>
      <c r="H22" s="33">
        <v>10.36789297658863</v>
      </c>
      <c r="I22" s="33">
        <v>6.4659977703455969</v>
      </c>
      <c r="J22" s="33">
        <v>14.49275362318841</v>
      </c>
      <c r="K22" s="33">
        <v>20.289855072463769</v>
      </c>
      <c r="L22" s="34">
        <v>19.73244147157191</v>
      </c>
    </row>
    <row r="23" spans="2:12" x14ac:dyDescent="0.15">
      <c r="B23" s="12" t="s">
        <v>23</v>
      </c>
      <c r="C23" s="13">
        <v>57</v>
      </c>
      <c r="D23" s="35">
        <v>12.28070175438596</v>
      </c>
      <c r="E23" s="36">
        <v>7.0175438596491224</v>
      </c>
      <c r="F23" s="36">
        <v>43.859649122807006</v>
      </c>
      <c r="G23" s="36">
        <v>8.7719298245614024</v>
      </c>
      <c r="H23" s="36">
        <v>12.28070175438596</v>
      </c>
      <c r="I23" s="36">
        <v>8.7719298245614024</v>
      </c>
      <c r="J23" s="36">
        <v>7.0175438596491224</v>
      </c>
      <c r="K23" s="36">
        <v>24.561403508771932</v>
      </c>
      <c r="L23" s="37">
        <v>24.561403508771932</v>
      </c>
    </row>
    <row r="24" spans="2:12" x14ac:dyDescent="0.15">
      <c r="B24" s="14" t="s">
        <v>24</v>
      </c>
      <c r="C24" s="15">
        <v>98</v>
      </c>
      <c r="D24" s="38">
        <v>8.1632653061224492</v>
      </c>
      <c r="E24" s="39">
        <v>12.244897959183669</v>
      </c>
      <c r="F24" s="39">
        <v>37.755102040816332</v>
      </c>
      <c r="G24" s="39">
        <v>22.448979591836739</v>
      </c>
      <c r="H24" s="39">
        <v>9.183673469387756</v>
      </c>
      <c r="I24" s="39">
        <v>4.0816326530612246</v>
      </c>
      <c r="J24" s="39">
        <v>15.30612244897959</v>
      </c>
      <c r="K24" s="39">
        <v>22.448979591836739</v>
      </c>
      <c r="L24" s="40">
        <v>16.326530612244898</v>
      </c>
    </row>
    <row r="25" spans="2:12" x14ac:dyDescent="0.15">
      <c r="B25" s="14" t="s">
        <v>25</v>
      </c>
      <c r="C25" s="15">
        <v>101</v>
      </c>
      <c r="D25" s="38">
        <v>6.9306930693069324</v>
      </c>
      <c r="E25" s="39">
        <v>12.87128712871287</v>
      </c>
      <c r="F25" s="39">
        <v>29.702970297029701</v>
      </c>
      <c r="G25" s="39">
        <v>13.861386138613859</v>
      </c>
      <c r="H25" s="39">
        <v>10.89108910891089</v>
      </c>
      <c r="I25" s="39">
        <v>7.9207920792079207</v>
      </c>
      <c r="J25" s="39">
        <v>10.89108910891089</v>
      </c>
      <c r="K25" s="39">
        <v>22.772277227722771</v>
      </c>
      <c r="L25" s="40">
        <v>24.75247524752475</v>
      </c>
    </row>
    <row r="26" spans="2:12" x14ac:dyDescent="0.15">
      <c r="B26" s="14" t="s">
        <v>26</v>
      </c>
      <c r="C26" s="15">
        <v>202</v>
      </c>
      <c r="D26" s="38">
        <v>13.861386138613859</v>
      </c>
      <c r="E26" s="39">
        <v>9.4059405940594054</v>
      </c>
      <c r="F26" s="39">
        <v>35.148514851485153</v>
      </c>
      <c r="G26" s="39">
        <v>15.84158415841584</v>
      </c>
      <c r="H26" s="39">
        <v>15.34653465346535</v>
      </c>
      <c r="I26" s="39">
        <v>5.4455445544554459</v>
      </c>
      <c r="J26" s="39">
        <v>16.336633663366339</v>
      </c>
      <c r="K26" s="39">
        <v>17.82178217821782</v>
      </c>
      <c r="L26" s="40">
        <v>18.811881188118811</v>
      </c>
    </row>
    <row r="27" spans="2:12" x14ac:dyDescent="0.15">
      <c r="B27" s="14" t="s">
        <v>27</v>
      </c>
      <c r="C27" s="15">
        <v>176</v>
      </c>
      <c r="D27" s="38">
        <v>7.3863636363636367</v>
      </c>
      <c r="E27" s="39">
        <v>10.79545454545454</v>
      </c>
      <c r="F27" s="39">
        <v>36.93181818181818</v>
      </c>
      <c r="G27" s="39">
        <v>11.36363636363636</v>
      </c>
      <c r="H27" s="39">
        <v>8.5227272727272716</v>
      </c>
      <c r="I27" s="39">
        <v>6.8181818181818166</v>
      </c>
      <c r="J27" s="39">
        <v>16.47727272727273</v>
      </c>
      <c r="K27" s="39">
        <v>19.88636363636364</v>
      </c>
      <c r="L27" s="40">
        <v>19.88636363636364</v>
      </c>
    </row>
    <row r="28" spans="2:12" x14ac:dyDescent="0.15">
      <c r="B28" s="14" t="s">
        <v>28</v>
      </c>
      <c r="C28" s="15">
        <v>92</v>
      </c>
      <c r="D28" s="38">
        <v>7.608695652173914</v>
      </c>
      <c r="E28" s="39">
        <v>10.869565217391299</v>
      </c>
      <c r="F28" s="39">
        <v>45.652173913043477</v>
      </c>
      <c r="G28" s="39">
        <v>15.21739130434783</v>
      </c>
      <c r="H28" s="39">
        <v>9.7826086956521738</v>
      </c>
      <c r="I28" s="39">
        <v>9.7826086956521738</v>
      </c>
      <c r="J28" s="39">
        <v>15.21739130434783</v>
      </c>
      <c r="K28" s="39">
        <v>30.434782608695659</v>
      </c>
      <c r="L28" s="40">
        <v>18.478260869565219</v>
      </c>
    </row>
    <row r="29" spans="2:12" x14ac:dyDescent="0.15">
      <c r="B29" s="14" t="s">
        <v>29</v>
      </c>
      <c r="C29" s="15">
        <v>24</v>
      </c>
      <c r="D29" s="38">
        <v>16.666666666666661</v>
      </c>
      <c r="E29" s="39">
        <v>12.5</v>
      </c>
      <c r="F29" s="39">
        <v>33.333333333333329</v>
      </c>
      <c r="G29" s="39">
        <v>20.833333333333339</v>
      </c>
      <c r="H29" s="39">
        <v>4.1666666666666661</v>
      </c>
      <c r="I29" s="39">
        <v>12.5</v>
      </c>
      <c r="J29" s="39">
        <v>8.3333333333333321</v>
      </c>
      <c r="K29" s="39">
        <v>8.3333333333333321</v>
      </c>
      <c r="L29" s="40">
        <v>16.666666666666661</v>
      </c>
    </row>
    <row r="30" spans="2:12" x14ac:dyDescent="0.15">
      <c r="B30" s="14" t="s">
        <v>30</v>
      </c>
      <c r="C30" s="15">
        <v>138</v>
      </c>
      <c r="D30" s="38">
        <v>16.666666666666661</v>
      </c>
      <c r="E30" s="39">
        <v>20.289855072463769</v>
      </c>
      <c r="F30" s="39">
        <v>32.608695652173907</v>
      </c>
      <c r="G30" s="39">
        <v>17.39130434782609</v>
      </c>
      <c r="H30" s="39">
        <v>7.2463768115942031</v>
      </c>
      <c r="I30" s="39">
        <v>3.623188405797102</v>
      </c>
      <c r="J30" s="39">
        <v>15.21739130434783</v>
      </c>
      <c r="K30" s="39">
        <v>15.21739130434783</v>
      </c>
      <c r="L30" s="40">
        <v>18.840579710144929</v>
      </c>
    </row>
    <row r="31" spans="2:12" ht="15" customHeight="1" thickBot="1" x14ac:dyDescent="0.2">
      <c r="B31" s="16" t="s">
        <v>31</v>
      </c>
      <c r="C31" s="17">
        <v>9</v>
      </c>
      <c r="D31" s="41">
        <v>11.111111111111111</v>
      </c>
      <c r="E31" s="42">
        <v>22.222222222222221</v>
      </c>
      <c r="F31" s="42">
        <v>44.444444444444443</v>
      </c>
      <c r="G31" s="42">
        <v>11.111111111111111</v>
      </c>
      <c r="H31" s="42"/>
      <c r="I31" s="42">
        <v>11.111111111111111</v>
      </c>
      <c r="J31" s="42">
        <v>11.111111111111111</v>
      </c>
      <c r="K31" s="42">
        <v>11.111111111111111</v>
      </c>
      <c r="L31" s="43">
        <v>22.222222222222221</v>
      </c>
    </row>
    <row r="32" spans="2:12" ht="15" customHeight="1" thickBot="1" x14ac:dyDescent="0.2">
      <c r="B32" s="10" t="s">
        <v>32</v>
      </c>
      <c r="C32" s="11">
        <f>IF(SUM(C23:C31,C9:C21)=0,"",SUM(C23:C31,C9:C21))</f>
        <v>1473</v>
      </c>
      <c r="D32" s="32">
        <v>10.04752206381534</v>
      </c>
      <c r="E32" s="33">
        <v>12.08418194161575</v>
      </c>
      <c r="F32" s="33">
        <v>35.573659198913781</v>
      </c>
      <c r="G32" s="33">
        <v>15.818058384249831</v>
      </c>
      <c r="H32" s="33">
        <v>10.11541072640869</v>
      </c>
      <c r="I32" s="33">
        <v>5.9063136456211813</v>
      </c>
      <c r="J32" s="33">
        <v>14.1887304820095</v>
      </c>
      <c r="K32" s="33">
        <v>20.57026476578411</v>
      </c>
      <c r="L32" s="34">
        <v>20.50237610319077</v>
      </c>
    </row>
    <row r="33" spans="3:3" x14ac:dyDescent="0.15">
      <c r="C33" s="31"/>
    </row>
  </sheetData>
  <phoneticPr fontId="2"/>
  <conditionalFormatting sqref="D8:L32">
    <cfRule type="expression" dxfId="95" priority="236">
      <formula>AND(D8=LARGE($D8:$L8,3),NOT(D8=0))</formula>
    </cfRule>
    <cfRule type="expression" dxfId="94" priority="237">
      <formula>AND(D8=LARGE($D8:$L8,2),NOT(D8=0))</formula>
    </cfRule>
    <cfRule type="expression" dxfId="93" priority="238">
      <formula>AND(D8=LARGE($D8:$L8,1),NOT(D8=0))</formula>
    </cfRule>
  </conditionalFormatting>
  <pageMargins left="0.7" right="0.7" top="0.75" bottom="0.75" header="0.3" footer="0.3"/>
  <pageSetup paperSize="9" scale="66"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2F5B2-543C-411A-8FBA-2EBAB9BB2DC4}">
  <sheetPr>
    <pageSetUpPr fitToPage="1"/>
  </sheetPr>
  <dimension ref="B2:D10"/>
  <sheetViews>
    <sheetView zoomScaleNormal="100" workbookViewId="0">
      <selection activeCell="B4" sqref="B4:D8"/>
    </sheetView>
  </sheetViews>
  <sheetFormatPr defaultRowHeight="13.5" x14ac:dyDescent="0.15"/>
  <cols>
    <col min="1" max="1" width="1.375" style="86" customWidth="1"/>
    <col min="2" max="2" width="9" style="86"/>
    <col min="3" max="3" width="14.625" style="86" customWidth="1"/>
    <col min="4" max="4" width="44.75" style="86" customWidth="1"/>
    <col min="5" max="5" width="1.375" style="86" customWidth="1"/>
    <col min="6" max="16384" width="9" style="86"/>
  </cols>
  <sheetData>
    <row r="2" spans="2:4" ht="18.75" customHeight="1" x14ac:dyDescent="0.15">
      <c r="B2" s="86" t="s">
        <v>353</v>
      </c>
    </row>
    <row r="3" spans="2:4" ht="14.25" thickBot="1" x14ac:dyDescent="0.2"/>
    <row r="4" spans="2:4" ht="21.75" thickBot="1" x14ac:dyDescent="0.2">
      <c r="B4" s="87"/>
      <c r="C4" s="88" t="s">
        <v>354</v>
      </c>
      <c r="D4" s="88" t="s">
        <v>355</v>
      </c>
    </row>
    <row r="5" spans="2:4" ht="24" customHeight="1" thickBot="1" x14ac:dyDescent="0.2">
      <c r="B5" s="104" t="s">
        <v>403</v>
      </c>
      <c r="C5" s="93" t="s">
        <v>544</v>
      </c>
      <c r="D5" s="94" t="s">
        <v>404</v>
      </c>
    </row>
    <row r="6" spans="2:4" ht="24" customHeight="1" x14ac:dyDescent="0.15">
      <c r="B6" s="150" t="s">
        <v>334</v>
      </c>
      <c r="C6" s="95" t="s">
        <v>25</v>
      </c>
      <c r="D6" s="96" t="s">
        <v>407</v>
      </c>
    </row>
    <row r="7" spans="2:4" ht="24" customHeight="1" x14ac:dyDescent="0.15">
      <c r="B7" s="151"/>
      <c r="C7" s="101" t="s">
        <v>365</v>
      </c>
      <c r="D7" s="102" t="s">
        <v>405</v>
      </c>
    </row>
    <row r="8" spans="2:4" ht="24" customHeight="1" thickBot="1" x14ac:dyDescent="0.2">
      <c r="B8" s="152"/>
      <c r="C8" s="99" t="s">
        <v>27</v>
      </c>
      <c r="D8" s="100" t="s">
        <v>406</v>
      </c>
    </row>
    <row r="9" spans="2:4" ht="13.5" customHeight="1" x14ac:dyDescent="0.15"/>
    <row r="10" spans="2:4" ht="14.25" customHeight="1" x14ac:dyDescent="0.15"/>
  </sheetData>
  <mergeCells count="1">
    <mergeCell ref="B6:B8"/>
  </mergeCells>
  <phoneticPr fontId="2"/>
  <pageMargins left="0.70866141732283472" right="0.59055118110236227" top="0.74803149606299213" bottom="0.74803149606299213" header="0.31496062992125984" footer="0.31496062992125984"/>
  <pageSetup paperSize="9" scale="76"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pageSetUpPr fitToPage="1"/>
  </sheetPr>
  <dimension ref="B1:S33"/>
  <sheetViews>
    <sheetView workbookViewId="0">
      <selection activeCell="B6" sqref="B6:S32"/>
    </sheetView>
  </sheetViews>
  <sheetFormatPr defaultColWidth="9" defaultRowHeight="13.5" x14ac:dyDescent="0.15"/>
  <cols>
    <col min="1" max="1" width="9" style="1" customWidth="1"/>
    <col min="2" max="2" width="15" style="1" bestFit="1" customWidth="1"/>
    <col min="3" max="3" width="9" style="1" customWidth="1"/>
    <col min="4" max="16384" width="9" style="1"/>
  </cols>
  <sheetData>
    <row r="1" spans="2:19" ht="24" customHeight="1" x14ac:dyDescent="0.15">
      <c r="B1" s="2"/>
    </row>
    <row r="3" spans="2:19" x14ac:dyDescent="0.15">
      <c r="B3" s="1" t="s">
        <v>112</v>
      </c>
    </row>
    <row r="4" spans="2:19" x14ac:dyDescent="0.15">
      <c r="B4" s="1" t="s">
        <v>500</v>
      </c>
    </row>
    <row r="6" spans="2:19" ht="15" customHeight="1" thickBot="1" x14ac:dyDescent="0.2">
      <c r="S6" s="3" t="s">
        <v>1</v>
      </c>
    </row>
    <row r="7" spans="2:19" ht="30.95" customHeight="1" thickBot="1" x14ac:dyDescent="0.2">
      <c r="B7" s="4"/>
      <c r="C7" s="5" t="s">
        <v>2</v>
      </c>
      <c r="D7" s="6" t="s">
        <v>131</v>
      </c>
      <c r="E7" s="7" t="s">
        <v>132</v>
      </c>
      <c r="F7" s="7" t="s">
        <v>133</v>
      </c>
      <c r="G7" s="7" t="s">
        <v>134</v>
      </c>
      <c r="H7" s="7" t="s">
        <v>135</v>
      </c>
      <c r="I7" s="7" t="s">
        <v>136</v>
      </c>
      <c r="J7" s="7" t="s">
        <v>137</v>
      </c>
      <c r="K7" s="7" t="s">
        <v>138</v>
      </c>
      <c r="L7" s="8" t="s">
        <v>139</v>
      </c>
      <c r="M7" s="8" t="s">
        <v>140</v>
      </c>
      <c r="N7" s="8" t="s">
        <v>141</v>
      </c>
      <c r="O7" s="8" t="s">
        <v>142</v>
      </c>
      <c r="P7" s="8" t="s">
        <v>143</v>
      </c>
      <c r="Q7" s="8" t="s">
        <v>144</v>
      </c>
      <c r="R7" s="8" t="s">
        <v>145</v>
      </c>
      <c r="S7" s="9" t="s">
        <v>92</v>
      </c>
    </row>
    <row r="8" spans="2:19" ht="15" customHeight="1" thickBot="1" x14ac:dyDescent="0.2">
      <c r="B8" s="10" t="s">
        <v>8</v>
      </c>
      <c r="C8" s="11">
        <f>IF(SUM(C9:C21)=0,"",SUM(C9:C21))</f>
        <v>597</v>
      </c>
      <c r="D8" s="32">
        <v>16.247906197654942</v>
      </c>
      <c r="E8" s="33">
        <v>4.857621440536013</v>
      </c>
      <c r="F8" s="33">
        <v>5.6951423785594626</v>
      </c>
      <c r="G8" s="33">
        <v>21.273031825795641</v>
      </c>
      <c r="H8" s="33"/>
      <c r="I8" s="33"/>
      <c r="J8" s="33">
        <v>8.3752093802345069</v>
      </c>
      <c r="K8" s="33">
        <v>3.8525963149078719</v>
      </c>
      <c r="L8" s="44">
        <v>11.892797319933001</v>
      </c>
      <c r="M8" s="44">
        <v>4.5226130653266337</v>
      </c>
      <c r="N8" s="44">
        <v>8.2077051926298168</v>
      </c>
      <c r="O8" s="44">
        <v>41.038525963149077</v>
      </c>
      <c r="P8" s="44">
        <v>0.1675041876046901</v>
      </c>
      <c r="Q8" s="44">
        <v>20.435510887772189</v>
      </c>
      <c r="R8" s="44">
        <v>3.517587939698493</v>
      </c>
      <c r="S8" s="34">
        <v>15.74539363484087</v>
      </c>
    </row>
    <row r="9" spans="2:19" x14ac:dyDescent="0.15">
      <c r="B9" s="12" t="s">
        <v>9</v>
      </c>
      <c r="C9" s="13">
        <v>99</v>
      </c>
      <c r="D9" s="35">
        <v>17.171717171717169</v>
      </c>
      <c r="E9" s="36">
        <v>9.0909090909090917</v>
      </c>
      <c r="F9" s="36">
        <v>7.0707070707070701</v>
      </c>
      <c r="G9" s="36">
        <v>19.19191919191919</v>
      </c>
      <c r="H9" s="36"/>
      <c r="I9" s="36"/>
      <c r="J9" s="36">
        <v>11.111111111111111</v>
      </c>
      <c r="K9" s="36">
        <v>5.0505050505050502</v>
      </c>
      <c r="L9" s="45">
        <v>11.111111111111111</v>
      </c>
      <c r="M9" s="45">
        <v>7.0707070707070701</v>
      </c>
      <c r="N9" s="45">
        <v>6.0606060606060614</v>
      </c>
      <c r="O9" s="45">
        <v>44.444444444444443</v>
      </c>
      <c r="P9" s="45"/>
      <c r="Q9" s="45">
        <v>29.292929292929291</v>
      </c>
      <c r="R9" s="45">
        <v>1.0101010101010099</v>
      </c>
      <c r="S9" s="37">
        <v>11.111111111111111</v>
      </c>
    </row>
    <row r="10" spans="2:19" x14ac:dyDescent="0.15">
      <c r="B10" s="14" t="s">
        <v>10</v>
      </c>
      <c r="C10" s="15">
        <v>18</v>
      </c>
      <c r="D10" s="38">
        <v>27.777777777777779</v>
      </c>
      <c r="E10" s="39">
        <v>5.5555555555555554</v>
      </c>
      <c r="F10" s="39"/>
      <c r="G10" s="39">
        <v>11.111111111111111</v>
      </c>
      <c r="H10" s="39"/>
      <c r="I10" s="39"/>
      <c r="J10" s="39">
        <v>5.5555555555555554</v>
      </c>
      <c r="K10" s="39">
        <v>5.5555555555555554</v>
      </c>
      <c r="L10" s="46">
        <v>5.5555555555555554</v>
      </c>
      <c r="M10" s="46">
        <v>5.5555555555555554</v>
      </c>
      <c r="N10" s="46">
        <v>5.5555555555555554</v>
      </c>
      <c r="O10" s="46">
        <v>38.888888888888893</v>
      </c>
      <c r="P10" s="46"/>
      <c r="Q10" s="46">
        <v>5.5555555555555554</v>
      </c>
      <c r="R10" s="46"/>
      <c r="S10" s="40">
        <v>16.666666666666661</v>
      </c>
    </row>
    <row r="11" spans="2:19" x14ac:dyDescent="0.15">
      <c r="B11" s="14" t="s">
        <v>11</v>
      </c>
      <c r="C11" s="15">
        <v>21</v>
      </c>
      <c r="D11" s="38">
        <v>9.5238095238095237</v>
      </c>
      <c r="E11" s="39"/>
      <c r="F11" s="39">
        <v>4.7619047619047619</v>
      </c>
      <c r="G11" s="39">
        <v>14.285714285714279</v>
      </c>
      <c r="H11" s="39"/>
      <c r="I11" s="39"/>
      <c r="J11" s="39">
        <v>4.7619047619047619</v>
      </c>
      <c r="K11" s="39">
        <v>4.7619047619047619</v>
      </c>
      <c r="L11" s="46">
        <v>19.047619047619051</v>
      </c>
      <c r="M11" s="46">
        <v>14.285714285714279</v>
      </c>
      <c r="N11" s="46">
        <v>4.7619047619047619</v>
      </c>
      <c r="O11" s="46">
        <v>23.80952380952381</v>
      </c>
      <c r="P11" s="46"/>
      <c r="Q11" s="46">
        <v>28.571428571428569</v>
      </c>
      <c r="R11" s="46">
        <v>14.285714285714279</v>
      </c>
      <c r="S11" s="40">
        <v>23.80952380952381</v>
      </c>
    </row>
    <row r="12" spans="2:19" x14ac:dyDescent="0.15">
      <c r="B12" s="14" t="s">
        <v>12</v>
      </c>
      <c r="C12" s="15">
        <v>50</v>
      </c>
      <c r="D12" s="38">
        <v>20</v>
      </c>
      <c r="E12" s="39"/>
      <c r="F12" s="39">
        <v>4</v>
      </c>
      <c r="G12" s="39">
        <v>26</v>
      </c>
      <c r="H12" s="39"/>
      <c r="I12" s="39"/>
      <c r="J12" s="39">
        <v>10</v>
      </c>
      <c r="K12" s="39">
        <v>8</v>
      </c>
      <c r="L12" s="46">
        <v>6</v>
      </c>
      <c r="M12" s="46">
        <v>6</v>
      </c>
      <c r="N12" s="46">
        <v>4</v>
      </c>
      <c r="O12" s="46">
        <v>40</v>
      </c>
      <c r="P12" s="46"/>
      <c r="Q12" s="46">
        <v>28</v>
      </c>
      <c r="R12" s="46">
        <v>4</v>
      </c>
      <c r="S12" s="40">
        <v>14</v>
      </c>
    </row>
    <row r="13" spans="2:19" x14ac:dyDescent="0.15">
      <c r="B13" s="14" t="s">
        <v>13</v>
      </c>
      <c r="C13" s="15">
        <v>2</v>
      </c>
      <c r="D13" s="38">
        <v>50</v>
      </c>
      <c r="E13" s="39"/>
      <c r="F13" s="39"/>
      <c r="G13" s="39"/>
      <c r="H13" s="39"/>
      <c r="I13" s="39"/>
      <c r="J13" s="39"/>
      <c r="K13" s="39"/>
      <c r="L13" s="46">
        <v>50</v>
      </c>
      <c r="M13" s="46"/>
      <c r="N13" s="46">
        <v>50</v>
      </c>
      <c r="O13" s="46">
        <v>100</v>
      </c>
      <c r="P13" s="46"/>
      <c r="Q13" s="46"/>
      <c r="R13" s="46"/>
      <c r="S13" s="40"/>
    </row>
    <row r="14" spans="2:19" x14ac:dyDescent="0.15">
      <c r="B14" s="14" t="s">
        <v>14</v>
      </c>
      <c r="C14" s="15">
        <v>40</v>
      </c>
      <c r="D14" s="38">
        <v>2.5</v>
      </c>
      <c r="E14" s="39">
        <v>2.5</v>
      </c>
      <c r="F14" s="39">
        <v>2.5</v>
      </c>
      <c r="G14" s="39">
        <v>17.5</v>
      </c>
      <c r="H14" s="39"/>
      <c r="I14" s="39"/>
      <c r="J14" s="39">
        <v>2.5</v>
      </c>
      <c r="K14" s="39">
        <v>2.5</v>
      </c>
      <c r="L14" s="46">
        <v>7.5</v>
      </c>
      <c r="M14" s="46">
        <v>7.5</v>
      </c>
      <c r="N14" s="46">
        <v>5</v>
      </c>
      <c r="O14" s="46">
        <v>47.5</v>
      </c>
      <c r="P14" s="46"/>
      <c r="Q14" s="46">
        <v>22.5</v>
      </c>
      <c r="R14" s="46">
        <v>5</v>
      </c>
      <c r="S14" s="40">
        <v>20</v>
      </c>
    </row>
    <row r="15" spans="2:19" x14ac:dyDescent="0.15">
      <c r="B15" s="14" t="s">
        <v>15</v>
      </c>
      <c r="C15" s="15">
        <v>25</v>
      </c>
      <c r="D15" s="38">
        <v>20</v>
      </c>
      <c r="E15" s="39">
        <v>8</v>
      </c>
      <c r="F15" s="39">
        <v>4</v>
      </c>
      <c r="G15" s="39">
        <v>28</v>
      </c>
      <c r="H15" s="39"/>
      <c r="I15" s="39"/>
      <c r="J15" s="39">
        <v>4</v>
      </c>
      <c r="K15" s="39"/>
      <c r="L15" s="46">
        <v>8</v>
      </c>
      <c r="M15" s="46"/>
      <c r="N15" s="46">
        <v>12</v>
      </c>
      <c r="O15" s="46">
        <v>32</v>
      </c>
      <c r="P15" s="46"/>
      <c r="Q15" s="46"/>
      <c r="R15" s="46">
        <v>8</v>
      </c>
      <c r="S15" s="40">
        <v>28</v>
      </c>
    </row>
    <row r="16" spans="2:19" x14ac:dyDescent="0.15">
      <c r="B16" s="14" t="s">
        <v>16</v>
      </c>
      <c r="C16" s="15">
        <v>21</v>
      </c>
      <c r="D16" s="38">
        <v>28.571428571428569</v>
      </c>
      <c r="E16" s="39">
        <v>4.7619047619047619</v>
      </c>
      <c r="F16" s="39">
        <v>4.7619047619047619</v>
      </c>
      <c r="G16" s="39">
        <v>23.80952380952381</v>
      </c>
      <c r="H16" s="39"/>
      <c r="I16" s="39"/>
      <c r="J16" s="39">
        <v>9.5238095238095237</v>
      </c>
      <c r="K16" s="39">
        <v>4.7619047619047619</v>
      </c>
      <c r="L16" s="46">
        <v>14.285714285714279</v>
      </c>
      <c r="M16" s="46"/>
      <c r="N16" s="46">
        <v>9.5238095238095237</v>
      </c>
      <c r="O16" s="46">
        <v>33.333333333333329</v>
      </c>
      <c r="P16" s="46"/>
      <c r="Q16" s="46">
        <v>23.80952380952381</v>
      </c>
      <c r="R16" s="46"/>
      <c r="S16" s="40">
        <v>19.047619047619051</v>
      </c>
    </row>
    <row r="17" spans="2:19" x14ac:dyDescent="0.15">
      <c r="B17" s="14" t="s">
        <v>17</v>
      </c>
      <c r="C17" s="15">
        <v>56</v>
      </c>
      <c r="D17" s="38">
        <v>14.285714285714279</v>
      </c>
      <c r="E17" s="39">
        <v>1.785714285714286</v>
      </c>
      <c r="F17" s="39">
        <v>5.3571428571428568</v>
      </c>
      <c r="G17" s="39">
        <v>16.071428571428569</v>
      </c>
      <c r="H17" s="39"/>
      <c r="I17" s="39"/>
      <c r="J17" s="39">
        <v>7.1428571428571423</v>
      </c>
      <c r="K17" s="39"/>
      <c r="L17" s="46">
        <v>14.285714285714279</v>
      </c>
      <c r="M17" s="46">
        <v>1.785714285714286</v>
      </c>
      <c r="N17" s="46">
        <v>16.071428571428569</v>
      </c>
      <c r="O17" s="46">
        <v>42.857142857142847</v>
      </c>
      <c r="P17" s="46">
        <v>1.785714285714286</v>
      </c>
      <c r="Q17" s="46">
        <v>23.214285714285719</v>
      </c>
      <c r="R17" s="46">
        <v>3.5714285714285712</v>
      </c>
      <c r="S17" s="40">
        <v>12.5</v>
      </c>
    </row>
    <row r="18" spans="2:19" x14ac:dyDescent="0.15">
      <c r="B18" s="14" t="s">
        <v>18</v>
      </c>
      <c r="C18" s="15">
        <v>52</v>
      </c>
      <c r="D18" s="38">
        <v>26.92307692307692</v>
      </c>
      <c r="E18" s="39">
        <v>1.9230769230769229</v>
      </c>
      <c r="F18" s="39">
        <v>5.7692307692307692</v>
      </c>
      <c r="G18" s="39">
        <v>17.30769230769231</v>
      </c>
      <c r="H18" s="39"/>
      <c r="I18" s="39"/>
      <c r="J18" s="39">
        <v>7.6923076923076934</v>
      </c>
      <c r="K18" s="39">
        <v>5.7692307692307692</v>
      </c>
      <c r="L18" s="46">
        <v>11.53846153846154</v>
      </c>
      <c r="M18" s="46">
        <v>1.9230769230769229</v>
      </c>
      <c r="N18" s="46">
        <v>9.6153846153846168</v>
      </c>
      <c r="O18" s="46">
        <v>38.461538461538467</v>
      </c>
      <c r="P18" s="46"/>
      <c r="Q18" s="46">
        <v>15.38461538461539</v>
      </c>
      <c r="R18" s="46">
        <v>1.9230769230769229</v>
      </c>
      <c r="S18" s="40">
        <v>13.46153846153846</v>
      </c>
    </row>
    <row r="19" spans="2:19" x14ac:dyDescent="0.15">
      <c r="B19" s="14" t="s">
        <v>19</v>
      </c>
      <c r="C19" s="15">
        <v>19</v>
      </c>
      <c r="D19" s="38">
        <v>5.2631578947368416</v>
      </c>
      <c r="E19" s="39">
        <v>5.2631578947368416</v>
      </c>
      <c r="F19" s="39">
        <v>5.2631578947368416</v>
      </c>
      <c r="G19" s="39">
        <v>21.05263157894737</v>
      </c>
      <c r="H19" s="39"/>
      <c r="I19" s="39"/>
      <c r="J19" s="39">
        <v>15.789473684210529</v>
      </c>
      <c r="K19" s="39">
        <v>5.2631578947368416</v>
      </c>
      <c r="L19" s="46">
        <v>15.789473684210529</v>
      </c>
      <c r="M19" s="46">
        <v>5.2631578947368416</v>
      </c>
      <c r="N19" s="46">
        <v>5.2631578947368416</v>
      </c>
      <c r="O19" s="46">
        <v>47.368421052631582</v>
      </c>
      <c r="P19" s="46"/>
      <c r="Q19" s="46">
        <v>15.789473684210529</v>
      </c>
      <c r="R19" s="46">
        <v>5.2631578947368416</v>
      </c>
      <c r="S19" s="40">
        <v>10.52631578947368</v>
      </c>
    </row>
    <row r="20" spans="2:19" x14ac:dyDescent="0.15">
      <c r="B20" s="14" t="s">
        <v>20</v>
      </c>
      <c r="C20" s="15">
        <v>50</v>
      </c>
      <c r="D20" s="38">
        <v>10</v>
      </c>
      <c r="E20" s="39"/>
      <c r="F20" s="39">
        <v>4</v>
      </c>
      <c r="G20" s="39">
        <v>30</v>
      </c>
      <c r="H20" s="39"/>
      <c r="I20" s="39"/>
      <c r="J20" s="39">
        <v>4</v>
      </c>
      <c r="K20" s="39"/>
      <c r="L20" s="46">
        <v>12</v>
      </c>
      <c r="M20" s="46"/>
      <c r="N20" s="46">
        <v>4</v>
      </c>
      <c r="O20" s="46">
        <v>46</v>
      </c>
      <c r="P20" s="46"/>
      <c r="Q20" s="46">
        <v>24</v>
      </c>
      <c r="R20" s="46">
        <v>2</v>
      </c>
      <c r="S20" s="40">
        <v>16</v>
      </c>
    </row>
    <row r="21" spans="2:19" ht="15" customHeight="1" thickBot="1" x14ac:dyDescent="0.2">
      <c r="B21" s="16" t="s">
        <v>21</v>
      </c>
      <c r="C21" s="17">
        <v>144</v>
      </c>
      <c r="D21" s="41">
        <v>15.27777777777778</v>
      </c>
      <c r="E21" s="42">
        <v>8.3333333333333321</v>
      </c>
      <c r="F21" s="42">
        <v>8.3333333333333321</v>
      </c>
      <c r="G21" s="42">
        <v>23.611111111111111</v>
      </c>
      <c r="H21" s="42"/>
      <c r="I21" s="42"/>
      <c r="J21" s="42">
        <v>10.41666666666667</v>
      </c>
      <c r="K21" s="42">
        <v>4.1666666666666661</v>
      </c>
      <c r="L21" s="47">
        <v>13.888888888888889</v>
      </c>
      <c r="M21" s="47">
        <v>4.8611111111111116</v>
      </c>
      <c r="N21" s="47">
        <v>9.7222222222222232</v>
      </c>
      <c r="O21" s="47">
        <v>39.583333333333329</v>
      </c>
      <c r="P21" s="47"/>
      <c r="Q21" s="47">
        <v>15.27777777777778</v>
      </c>
      <c r="R21" s="47">
        <v>4.1666666666666661</v>
      </c>
      <c r="S21" s="43">
        <v>17.361111111111111</v>
      </c>
    </row>
    <row r="22" spans="2:19" ht="15" customHeight="1" thickBot="1" x14ac:dyDescent="0.2">
      <c r="B22" s="10" t="s">
        <v>22</v>
      </c>
      <c r="C22" s="11">
        <f>IF(SUM(C23:C31)=0,"",SUM(C23:C31))</f>
        <v>968</v>
      </c>
      <c r="D22" s="32">
        <v>10.33057851239669</v>
      </c>
      <c r="E22" s="33">
        <v>4.9586776859504136</v>
      </c>
      <c r="F22" s="33">
        <v>4.4421487603305776</v>
      </c>
      <c r="G22" s="33">
        <v>19.31818181818182</v>
      </c>
      <c r="H22" s="33">
        <v>0.41322314049586778</v>
      </c>
      <c r="I22" s="33">
        <v>0.20661157024793389</v>
      </c>
      <c r="J22" s="33">
        <v>8.7809917355371905</v>
      </c>
      <c r="K22" s="33">
        <v>3.822314049586776</v>
      </c>
      <c r="L22" s="44">
        <v>16.528925619834709</v>
      </c>
      <c r="M22" s="44">
        <v>3.822314049586776</v>
      </c>
      <c r="N22" s="44">
        <v>9.400826446280993</v>
      </c>
      <c r="O22" s="44">
        <v>42.252066115702483</v>
      </c>
      <c r="P22" s="44"/>
      <c r="Q22" s="44">
        <v>28.719008264462811</v>
      </c>
      <c r="R22" s="44">
        <v>2.892561983471075</v>
      </c>
      <c r="S22" s="34">
        <v>13.63636363636363</v>
      </c>
    </row>
    <row r="23" spans="2:19" x14ac:dyDescent="0.15">
      <c r="B23" s="12" t="s">
        <v>23</v>
      </c>
      <c r="C23" s="13">
        <v>62</v>
      </c>
      <c r="D23" s="35">
        <v>16.12903225806452</v>
      </c>
      <c r="E23" s="36">
        <v>3.225806451612903</v>
      </c>
      <c r="F23" s="36">
        <v>1.612903225806452</v>
      </c>
      <c r="G23" s="36">
        <v>17.741935483870972</v>
      </c>
      <c r="H23" s="36"/>
      <c r="I23" s="36"/>
      <c r="J23" s="36">
        <v>12.90322580645161</v>
      </c>
      <c r="K23" s="36">
        <v>4.838709677419355</v>
      </c>
      <c r="L23" s="45">
        <v>9.67741935483871</v>
      </c>
      <c r="M23" s="45">
        <v>11.29032258064516</v>
      </c>
      <c r="N23" s="45">
        <v>4.838709677419355</v>
      </c>
      <c r="O23" s="45">
        <v>33.87096774193548</v>
      </c>
      <c r="P23" s="45"/>
      <c r="Q23" s="45">
        <v>29.032258064516132</v>
      </c>
      <c r="R23" s="45">
        <v>1.612903225806452</v>
      </c>
      <c r="S23" s="37">
        <v>17.741935483870972</v>
      </c>
    </row>
    <row r="24" spans="2:19" x14ac:dyDescent="0.15">
      <c r="B24" s="14" t="s">
        <v>24</v>
      </c>
      <c r="C24" s="15">
        <v>110</v>
      </c>
      <c r="D24" s="38">
        <v>8.1818181818181817</v>
      </c>
      <c r="E24" s="39">
        <v>10</v>
      </c>
      <c r="F24" s="39">
        <v>6.3636363636363633</v>
      </c>
      <c r="G24" s="39">
        <v>22.72727272727273</v>
      </c>
      <c r="H24" s="39"/>
      <c r="I24" s="39">
        <v>0.90909090909090906</v>
      </c>
      <c r="J24" s="39">
        <v>8.1818181818181817</v>
      </c>
      <c r="K24" s="39">
        <v>1.8181818181818179</v>
      </c>
      <c r="L24" s="46">
        <v>21.81818181818182</v>
      </c>
      <c r="M24" s="46">
        <v>5.4545454545454541</v>
      </c>
      <c r="N24" s="46">
        <v>10.90909090909091</v>
      </c>
      <c r="O24" s="46">
        <v>37.272727272727273</v>
      </c>
      <c r="P24" s="46"/>
      <c r="Q24" s="46">
        <v>21.81818181818182</v>
      </c>
      <c r="R24" s="46">
        <v>2.7272727272727271</v>
      </c>
      <c r="S24" s="40">
        <v>12.72727272727273</v>
      </c>
    </row>
    <row r="25" spans="2:19" x14ac:dyDescent="0.15">
      <c r="B25" s="14" t="s">
        <v>25</v>
      </c>
      <c r="C25" s="15">
        <v>103</v>
      </c>
      <c r="D25" s="38">
        <v>5.825242718446602</v>
      </c>
      <c r="E25" s="39">
        <v>7.7669902912621351</v>
      </c>
      <c r="F25" s="39">
        <v>6.7961165048543686</v>
      </c>
      <c r="G25" s="39">
        <v>19.417475728155338</v>
      </c>
      <c r="H25" s="39"/>
      <c r="I25" s="39"/>
      <c r="J25" s="39">
        <v>10.679611650485439</v>
      </c>
      <c r="K25" s="39">
        <v>1.941747572815534</v>
      </c>
      <c r="L25" s="46">
        <v>8.7378640776699026</v>
      </c>
      <c r="M25" s="46">
        <v>1.941747572815534</v>
      </c>
      <c r="N25" s="46">
        <v>17.475728155339809</v>
      </c>
      <c r="O25" s="46">
        <v>36.893203883495147</v>
      </c>
      <c r="P25" s="46"/>
      <c r="Q25" s="46">
        <v>27.184466019417471</v>
      </c>
      <c r="R25" s="46">
        <v>2.912621359223301</v>
      </c>
      <c r="S25" s="40">
        <v>14.5631067961165</v>
      </c>
    </row>
    <row r="26" spans="2:19" x14ac:dyDescent="0.15">
      <c r="B26" s="14" t="s">
        <v>26</v>
      </c>
      <c r="C26" s="15">
        <v>215</v>
      </c>
      <c r="D26" s="38">
        <v>13.48837209302326</v>
      </c>
      <c r="E26" s="39">
        <v>5.1162790697674421</v>
      </c>
      <c r="F26" s="39">
        <v>6.5116279069767442</v>
      </c>
      <c r="G26" s="39">
        <v>24.186046511627911</v>
      </c>
      <c r="H26" s="39">
        <v>0.46511627906976738</v>
      </c>
      <c r="I26" s="39">
        <v>0.46511627906976738</v>
      </c>
      <c r="J26" s="39">
        <v>5.1162790697674421</v>
      </c>
      <c r="K26" s="39">
        <v>2.3255813953488369</v>
      </c>
      <c r="L26" s="46">
        <v>17.209302325581401</v>
      </c>
      <c r="M26" s="46">
        <v>2.7906976744186052</v>
      </c>
      <c r="N26" s="46">
        <v>7.9069767441860463</v>
      </c>
      <c r="O26" s="46">
        <v>40.465116279069768</v>
      </c>
      <c r="P26" s="46"/>
      <c r="Q26" s="46">
        <v>25.581395348837209</v>
      </c>
      <c r="R26" s="46">
        <v>3.2558139534883721</v>
      </c>
      <c r="S26" s="40">
        <v>14.88372093023256</v>
      </c>
    </row>
    <row r="27" spans="2:19" x14ac:dyDescent="0.15">
      <c r="B27" s="14" t="s">
        <v>27</v>
      </c>
      <c r="C27" s="15">
        <v>188</v>
      </c>
      <c r="D27" s="38">
        <v>11.17021276595745</v>
      </c>
      <c r="E27" s="39">
        <v>2.6595744680851059</v>
      </c>
      <c r="F27" s="39">
        <v>2.1276595744680851</v>
      </c>
      <c r="G27" s="39">
        <v>19.148936170212771</v>
      </c>
      <c r="H27" s="39">
        <v>1.063829787234043</v>
      </c>
      <c r="I27" s="39"/>
      <c r="J27" s="39">
        <v>11.702127659574471</v>
      </c>
      <c r="K27" s="39">
        <v>2.6595744680851059</v>
      </c>
      <c r="L27" s="46">
        <v>13.297872340425529</v>
      </c>
      <c r="M27" s="46">
        <v>2.6595744680851059</v>
      </c>
      <c r="N27" s="46">
        <v>4.7872340425531918</v>
      </c>
      <c r="O27" s="46">
        <v>46.808510638297882</v>
      </c>
      <c r="P27" s="46"/>
      <c r="Q27" s="46">
        <v>31.914893617021281</v>
      </c>
      <c r="R27" s="46">
        <v>3.7234042553191489</v>
      </c>
      <c r="S27" s="40">
        <v>14.36170212765958</v>
      </c>
    </row>
    <row r="28" spans="2:19" x14ac:dyDescent="0.15">
      <c r="B28" s="14" t="s">
        <v>28</v>
      </c>
      <c r="C28" s="15">
        <v>101</v>
      </c>
      <c r="D28" s="38">
        <v>5.9405940594059414</v>
      </c>
      <c r="E28" s="39">
        <v>0.99009900990099009</v>
      </c>
      <c r="F28" s="39">
        <v>0.99009900990099009</v>
      </c>
      <c r="G28" s="39">
        <v>5.9405940594059414</v>
      </c>
      <c r="H28" s="39"/>
      <c r="I28" s="39"/>
      <c r="J28" s="39">
        <v>7.9207920792079207</v>
      </c>
      <c r="K28" s="39">
        <v>11.881188118811879</v>
      </c>
      <c r="L28" s="46">
        <v>19.801980198019798</v>
      </c>
      <c r="M28" s="46">
        <v>3.9603960396039599</v>
      </c>
      <c r="N28" s="46">
        <v>14.85148514851485</v>
      </c>
      <c r="O28" s="46">
        <v>53.46534653465347</v>
      </c>
      <c r="P28" s="46"/>
      <c r="Q28" s="46">
        <v>36.633663366336627</v>
      </c>
      <c r="R28" s="46">
        <v>1.98019801980198</v>
      </c>
      <c r="S28" s="40">
        <v>10.89108910891089</v>
      </c>
    </row>
    <row r="29" spans="2:19" x14ac:dyDescent="0.15">
      <c r="B29" s="14" t="s">
        <v>29</v>
      </c>
      <c r="C29" s="15">
        <v>24</v>
      </c>
      <c r="D29" s="38">
        <v>4.1666666666666661</v>
      </c>
      <c r="E29" s="39">
        <v>4.1666666666666661</v>
      </c>
      <c r="F29" s="39">
        <v>8.3333333333333321</v>
      </c>
      <c r="G29" s="39">
        <v>20.833333333333339</v>
      </c>
      <c r="H29" s="39"/>
      <c r="I29" s="39"/>
      <c r="J29" s="39"/>
      <c r="K29" s="39"/>
      <c r="L29" s="46">
        <v>8.3333333333333321</v>
      </c>
      <c r="M29" s="46">
        <v>8.3333333333333321</v>
      </c>
      <c r="N29" s="46">
        <v>20.833333333333339</v>
      </c>
      <c r="O29" s="46">
        <v>33.333333333333329</v>
      </c>
      <c r="P29" s="46"/>
      <c r="Q29" s="46">
        <v>33.333333333333329</v>
      </c>
      <c r="R29" s="46"/>
      <c r="S29" s="40">
        <v>20.833333333333339</v>
      </c>
    </row>
    <row r="30" spans="2:19" x14ac:dyDescent="0.15">
      <c r="B30" s="14" t="s">
        <v>30</v>
      </c>
      <c r="C30" s="15">
        <v>155</v>
      </c>
      <c r="D30" s="38">
        <v>9.0322580645161281</v>
      </c>
      <c r="E30" s="39">
        <v>5.806451612903226</v>
      </c>
      <c r="F30" s="39">
        <v>4.5161290322580641</v>
      </c>
      <c r="G30" s="39">
        <v>20</v>
      </c>
      <c r="H30" s="39">
        <v>0.64516129032258063</v>
      </c>
      <c r="I30" s="39"/>
      <c r="J30" s="39">
        <v>10.32258064516129</v>
      </c>
      <c r="K30" s="39">
        <v>5.161290322580645</v>
      </c>
      <c r="L30" s="46">
        <v>23.2258064516129</v>
      </c>
      <c r="M30" s="46">
        <v>2.580645161290323</v>
      </c>
      <c r="N30" s="46">
        <v>7.096774193548387</v>
      </c>
      <c r="O30" s="46">
        <v>43.225806451612897</v>
      </c>
      <c r="P30" s="46"/>
      <c r="Q30" s="46">
        <v>29.677419354838712</v>
      </c>
      <c r="R30" s="46">
        <v>3.225806451612903</v>
      </c>
      <c r="S30" s="40">
        <v>10.32258064516129</v>
      </c>
    </row>
    <row r="31" spans="2:19" ht="15" customHeight="1" thickBot="1" x14ac:dyDescent="0.2">
      <c r="B31" s="16" t="s">
        <v>31</v>
      </c>
      <c r="C31" s="17">
        <v>10</v>
      </c>
      <c r="D31" s="41">
        <v>40</v>
      </c>
      <c r="E31" s="42"/>
      <c r="F31" s="42"/>
      <c r="G31" s="42">
        <v>10</v>
      </c>
      <c r="H31" s="42"/>
      <c r="I31" s="42"/>
      <c r="J31" s="42"/>
      <c r="K31" s="42"/>
      <c r="L31" s="47">
        <v>10</v>
      </c>
      <c r="M31" s="47">
        <v>10</v>
      </c>
      <c r="N31" s="47">
        <v>10</v>
      </c>
      <c r="O31" s="47">
        <v>50</v>
      </c>
      <c r="P31" s="47"/>
      <c r="Q31" s="47">
        <v>20</v>
      </c>
      <c r="R31" s="47"/>
      <c r="S31" s="43">
        <v>10</v>
      </c>
    </row>
    <row r="32" spans="2:19" ht="15" customHeight="1" thickBot="1" x14ac:dyDescent="0.2">
      <c r="B32" s="10" t="s">
        <v>32</v>
      </c>
      <c r="C32" s="11">
        <f>IF(SUM(C23:C31,C9:C21)=0,"",SUM(C23:C31,C9:C21))</f>
        <v>1565</v>
      </c>
      <c r="D32" s="32">
        <v>12.587859424920129</v>
      </c>
      <c r="E32" s="33">
        <v>4.9201277955271561</v>
      </c>
      <c r="F32" s="33">
        <v>4.9201277955271561</v>
      </c>
      <c r="G32" s="33">
        <v>20.063897763578279</v>
      </c>
      <c r="H32" s="33">
        <v>0.25559105431309898</v>
      </c>
      <c r="I32" s="33">
        <v>0.12779552715654949</v>
      </c>
      <c r="J32" s="33">
        <v>8.6261980830670915</v>
      </c>
      <c r="K32" s="33">
        <v>3.8338658146964861</v>
      </c>
      <c r="L32" s="44">
        <v>14.76038338658147</v>
      </c>
      <c r="M32" s="44">
        <v>4.0894568690095836</v>
      </c>
      <c r="N32" s="44">
        <v>8.9456869009584654</v>
      </c>
      <c r="O32" s="44">
        <v>41.78913738019169</v>
      </c>
      <c r="P32" s="44">
        <v>6.3897763578274758E-2</v>
      </c>
      <c r="Q32" s="44">
        <v>25.559105431309899</v>
      </c>
      <c r="R32" s="44">
        <v>3.130990415335464</v>
      </c>
      <c r="S32" s="34">
        <v>14.4408945686901</v>
      </c>
    </row>
    <row r="33" spans="3:3" x14ac:dyDescent="0.15">
      <c r="C33" s="31"/>
    </row>
  </sheetData>
  <phoneticPr fontId="2"/>
  <conditionalFormatting sqref="D8:S32">
    <cfRule type="expression" dxfId="92" priority="191">
      <formula>AND(D8=LARGE($D8:$S8,3),NOT(D8=0))</formula>
    </cfRule>
    <cfRule type="expression" dxfId="91" priority="192">
      <formula>AND(D8=LARGE($D8:$S8,2),NOT(D8=0))</formula>
    </cfRule>
    <cfRule type="expression" dxfId="90" priority="193">
      <formula>AND(D8=LARGE($D8:$S8,1),NOT(D8=0))</formula>
    </cfRule>
  </conditionalFormatting>
  <pageMargins left="0.7" right="0.7" top="0.75" bottom="0.75" header="0.3" footer="0.3"/>
  <pageSetup paperSize="9" scale="57"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AB642-7FE2-414F-B88A-6F8C7F06B45A}">
  <sheetPr>
    <pageSetUpPr fitToPage="1"/>
  </sheetPr>
  <dimension ref="B2:D13"/>
  <sheetViews>
    <sheetView zoomScaleNormal="100" workbookViewId="0">
      <selection activeCell="B4" sqref="B4:D11"/>
    </sheetView>
  </sheetViews>
  <sheetFormatPr defaultRowHeight="13.5" x14ac:dyDescent="0.15"/>
  <cols>
    <col min="1" max="1" width="1.375" style="86" customWidth="1"/>
    <col min="2" max="2" width="9" style="86"/>
    <col min="3" max="3" width="14.625" style="86" customWidth="1"/>
    <col min="4" max="4" width="44.75" style="86" customWidth="1"/>
    <col min="5" max="5" width="1.375" style="86" customWidth="1"/>
    <col min="6" max="16384" width="9" style="86"/>
  </cols>
  <sheetData>
    <row r="2" spans="2:4" ht="18.75" customHeight="1" x14ac:dyDescent="0.15">
      <c r="B2" s="86" t="s">
        <v>353</v>
      </c>
    </row>
    <row r="3" spans="2:4" ht="14.25" thickBot="1" x14ac:dyDescent="0.2"/>
    <row r="4" spans="2:4" ht="21.75" thickBot="1" x14ac:dyDescent="0.2">
      <c r="B4" s="87"/>
      <c r="C4" s="88" t="s">
        <v>354</v>
      </c>
      <c r="D4" s="88" t="s">
        <v>355</v>
      </c>
    </row>
    <row r="5" spans="2:4" ht="24" customHeight="1" x14ac:dyDescent="0.15">
      <c r="B5" s="148" t="s">
        <v>333</v>
      </c>
      <c r="C5" s="89" t="s">
        <v>356</v>
      </c>
      <c r="D5" s="90" t="s">
        <v>408</v>
      </c>
    </row>
    <row r="6" spans="2:4" ht="24" customHeight="1" x14ac:dyDescent="0.15">
      <c r="B6" s="149"/>
      <c r="C6" s="91" t="s">
        <v>409</v>
      </c>
      <c r="D6" s="92" t="s">
        <v>410</v>
      </c>
    </row>
    <row r="7" spans="2:4" ht="24" customHeight="1" thickBot="1" x14ac:dyDescent="0.2">
      <c r="B7" s="149"/>
      <c r="C7" s="93" t="s">
        <v>15</v>
      </c>
      <c r="D7" s="94" t="s">
        <v>411</v>
      </c>
    </row>
    <row r="8" spans="2:4" ht="24" customHeight="1" x14ac:dyDescent="0.15">
      <c r="B8" s="150" t="s">
        <v>334</v>
      </c>
      <c r="C8" s="95" t="s">
        <v>366</v>
      </c>
      <c r="D8" s="96" t="s">
        <v>413</v>
      </c>
    </row>
    <row r="9" spans="2:4" ht="24" customHeight="1" x14ac:dyDescent="0.15">
      <c r="B9" s="151"/>
      <c r="C9" s="101" t="s">
        <v>365</v>
      </c>
      <c r="D9" s="102" t="s">
        <v>412</v>
      </c>
    </row>
    <row r="10" spans="2:4" ht="24" customHeight="1" x14ac:dyDescent="0.15">
      <c r="B10" s="151"/>
      <c r="C10" s="97" t="s">
        <v>361</v>
      </c>
      <c r="D10" s="98" t="s">
        <v>414</v>
      </c>
    </row>
    <row r="11" spans="2:4" ht="24" customHeight="1" thickBot="1" x14ac:dyDescent="0.2">
      <c r="B11" s="152"/>
      <c r="C11" s="99" t="s">
        <v>415</v>
      </c>
      <c r="D11" s="100" t="s">
        <v>416</v>
      </c>
    </row>
    <row r="12" spans="2:4" ht="13.5" customHeight="1" x14ac:dyDescent="0.15"/>
    <row r="13" spans="2:4" ht="14.25" customHeight="1" x14ac:dyDescent="0.15"/>
  </sheetData>
  <mergeCells count="2">
    <mergeCell ref="B5:B7"/>
    <mergeCell ref="B8:B11"/>
  </mergeCells>
  <phoneticPr fontId="2"/>
  <pageMargins left="0.70866141732283472" right="0.59055118110236227" top="0.74803149606299213" bottom="0.74803149606299213" header="0.31496062992125984" footer="0.31496062992125984"/>
  <pageSetup paperSize="9" scale="76"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
    <pageSetUpPr fitToPage="1"/>
  </sheetPr>
  <dimension ref="B1:O33"/>
  <sheetViews>
    <sheetView topLeftCell="A2" workbookViewId="0">
      <selection activeCell="B6" sqref="B6:O32"/>
    </sheetView>
  </sheetViews>
  <sheetFormatPr defaultColWidth="9" defaultRowHeight="13.5" x14ac:dyDescent="0.15"/>
  <cols>
    <col min="1" max="1" width="9" style="1" customWidth="1"/>
    <col min="2" max="2" width="15" style="1" bestFit="1" customWidth="1"/>
    <col min="3" max="3" width="9" style="1" customWidth="1"/>
    <col min="4" max="16384" width="9" style="1"/>
  </cols>
  <sheetData>
    <row r="1" spans="2:15" ht="24" customHeight="1" x14ac:dyDescent="0.15">
      <c r="B1" s="2"/>
    </row>
    <row r="3" spans="2:15" x14ac:dyDescent="0.15">
      <c r="B3" s="1" t="s">
        <v>146</v>
      </c>
    </row>
    <row r="4" spans="2:15" x14ac:dyDescent="0.15">
      <c r="B4" s="1" t="s">
        <v>147</v>
      </c>
    </row>
    <row r="6" spans="2:15" ht="15" customHeight="1" thickBot="1" x14ac:dyDescent="0.2">
      <c r="O6" s="3" t="s">
        <v>1</v>
      </c>
    </row>
    <row r="7" spans="2:15" ht="45.95" customHeight="1" thickBot="1" x14ac:dyDescent="0.2">
      <c r="B7" s="4"/>
      <c r="C7" s="5" t="s">
        <v>2</v>
      </c>
      <c r="D7" s="6" t="s">
        <v>148</v>
      </c>
      <c r="E7" s="7" t="s">
        <v>149</v>
      </c>
      <c r="F7" s="7" t="s">
        <v>150</v>
      </c>
      <c r="G7" s="7" t="s">
        <v>151</v>
      </c>
      <c r="H7" s="7" t="s">
        <v>152</v>
      </c>
      <c r="I7" s="7" t="s">
        <v>153</v>
      </c>
      <c r="J7" s="7" t="s">
        <v>154</v>
      </c>
      <c r="K7" s="7" t="s">
        <v>155</v>
      </c>
      <c r="L7" s="8" t="s">
        <v>156</v>
      </c>
      <c r="M7" s="8" t="s">
        <v>157</v>
      </c>
      <c r="N7" s="8" t="s">
        <v>158</v>
      </c>
      <c r="O7" s="9" t="s">
        <v>159</v>
      </c>
    </row>
    <row r="8" spans="2:15" ht="15" customHeight="1" thickBot="1" x14ac:dyDescent="0.2">
      <c r="B8" s="10" t="s">
        <v>8</v>
      </c>
      <c r="C8" s="11">
        <f>IF(SUM(C9:C21)=0,"",SUM(C9:C21))</f>
        <v>896</v>
      </c>
      <c r="D8" s="32">
        <v>17.410714285714281</v>
      </c>
      <c r="E8" s="33">
        <v>26.227678571428569</v>
      </c>
      <c r="F8" s="33">
        <v>24.441964285714281</v>
      </c>
      <c r="G8" s="33">
        <v>11.607142857142859</v>
      </c>
      <c r="H8" s="33">
        <v>46.428571428571431</v>
      </c>
      <c r="I8" s="33">
        <v>12.388392857142859</v>
      </c>
      <c r="J8" s="33">
        <v>39.285714285714278</v>
      </c>
      <c r="K8" s="33">
        <v>21.205357142857139</v>
      </c>
      <c r="L8" s="44">
        <v>8.2589285714285712</v>
      </c>
      <c r="M8" s="44">
        <v>29.799107142857149</v>
      </c>
      <c r="N8" s="44">
        <v>4.2410714285714288</v>
      </c>
      <c r="O8" s="34">
        <v>0.89285714285714279</v>
      </c>
    </row>
    <row r="9" spans="2:15" x14ac:dyDescent="0.15">
      <c r="B9" s="12" t="s">
        <v>9</v>
      </c>
      <c r="C9" s="13">
        <v>145</v>
      </c>
      <c r="D9" s="35">
        <v>26.206896551724139</v>
      </c>
      <c r="E9" s="36">
        <v>32.41379310344827</v>
      </c>
      <c r="F9" s="36">
        <v>31.03448275862069</v>
      </c>
      <c r="G9" s="36">
        <v>13.103448275862069</v>
      </c>
      <c r="H9" s="36">
        <v>24.137931034482762</v>
      </c>
      <c r="I9" s="36">
        <v>9.6551724137931032</v>
      </c>
      <c r="J9" s="36">
        <v>37.931034482758619</v>
      </c>
      <c r="K9" s="36">
        <v>22.068965517241381</v>
      </c>
      <c r="L9" s="45">
        <v>14.48275862068966</v>
      </c>
      <c r="M9" s="45">
        <v>29.6551724137931</v>
      </c>
      <c r="N9" s="45">
        <v>2.758620689655173</v>
      </c>
      <c r="O9" s="37">
        <v>2.068965517241379</v>
      </c>
    </row>
    <row r="10" spans="2:15" x14ac:dyDescent="0.15">
      <c r="B10" s="14" t="s">
        <v>10</v>
      </c>
      <c r="C10" s="15">
        <v>23</v>
      </c>
      <c r="D10" s="38">
        <v>8.695652173913043</v>
      </c>
      <c r="E10" s="39">
        <v>17.39130434782609</v>
      </c>
      <c r="F10" s="39">
        <v>17.39130434782609</v>
      </c>
      <c r="G10" s="39">
        <v>13.043478260869559</v>
      </c>
      <c r="H10" s="39">
        <v>43.478260869565219</v>
      </c>
      <c r="I10" s="39">
        <v>34.782608695652172</v>
      </c>
      <c r="J10" s="39">
        <v>43.478260869565219</v>
      </c>
      <c r="K10" s="39"/>
      <c r="L10" s="46"/>
      <c r="M10" s="46">
        <v>39.130434782608702</v>
      </c>
      <c r="N10" s="46">
        <v>13.043478260869559</v>
      </c>
      <c r="O10" s="40"/>
    </row>
    <row r="11" spans="2:15" x14ac:dyDescent="0.15">
      <c r="B11" s="14" t="s">
        <v>11</v>
      </c>
      <c r="C11" s="15">
        <v>30</v>
      </c>
      <c r="D11" s="38">
        <v>13.33333333333333</v>
      </c>
      <c r="E11" s="39">
        <v>30</v>
      </c>
      <c r="F11" s="39">
        <v>20</v>
      </c>
      <c r="G11" s="39">
        <v>13.33333333333333</v>
      </c>
      <c r="H11" s="39">
        <v>33.333333333333329</v>
      </c>
      <c r="I11" s="39">
        <v>3.333333333333333</v>
      </c>
      <c r="J11" s="39">
        <v>56.666666666666657</v>
      </c>
      <c r="K11" s="39">
        <v>46.666666666666657</v>
      </c>
      <c r="L11" s="46">
        <v>10</v>
      </c>
      <c r="M11" s="46">
        <v>26.666666666666671</v>
      </c>
      <c r="N11" s="46">
        <v>3.333333333333333</v>
      </c>
      <c r="O11" s="40"/>
    </row>
    <row r="12" spans="2:15" x14ac:dyDescent="0.15">
      <c r="B12" s="14" t="s">
        <v>12</v>
      </c>
      <c r="C12" s="15">
        <v>76</v>
      </c>
      <c r="D12" s="38">
        <v>11.84210526315789</v>
      </c>
      <c r="E12" s="39">
        <v>25</v>
      </c>
      <c r="F12" s="39">
        <v>18.421052631578949</v>
      </c>
      <c r="G12" s="39">
        <v>21.05263157894737</v>
      </c>
      <c r="H12" s="39">
        <v>32.894736842105267</v>
      </c>
      <c r="I12" s="39">
        <v>6.5789473684210522</v>
      </c>
      <c r="J12" s="39">
        <v>50</v>
      </c>
      <c r="K12" s="39">
        <v>31.578947368421051</v>
      </c>
      <c r="L12" s="46">
        <v>5.2631578947368416</v>
      </c>
      <c r="M12" s="46">
        <v>21.05263157894737</v>
      </c>
      <c r="N12" s="46">
        <v>9.2105263157894726</v>
      </c>
      <c r="O12" s="40">
        <v>1.31578947368421</v>
      </c>
    </row>
    <row r="13" spans="2:15" x14ac:dyDescent="0.15">
      <c r="B13" s="14" t="s">
        <v>13</v>
      </c>
      <c r="C13" s="15">
        <v>4</v>
      </c>
      <c r="D13" s="38">
        <v>25</v>
      </c>
      <c r="E13" s="39"/>
      <c r="F13" s="39"/>
      <c r="G13" s="39"/>
      <c r="H13" s="39">
        <v>25</v>
      </c>
      <c r="I13" s="39">
        <v>75</v>
      </c>
      <c r="J13" s="39">
        <v>50</v>
      </c>
      <c r="K13" s="39">
        <v>50</v>
      </c>
      <c r="L13" s="46"/>
      <c r="M13" s="46">
        <v>75</v>
      </c>
      <c r="N13" s="46"/>
      <c r="O13" s="40"/>
    </row>
    <row r="14" spans="2:15" x14ac:dyDescent="0.15">
      <c r="B14" s="14" t="s">
        <v>14</v>
      </c>
      <c r="C14" s="15">
        <v>52</v>
      </c>
      <c r="D14" s="38">
        <v>7.6923076923076934</v>
      </c>
      <c r="E14" s="39">
        <v>30.76923076923077</v>
      </c>
      <c r="F14" s="39">
        <v>25</v>
      </c>
      <c r="G14" s="39">
        <v>9.6153846153846168</v>
      </c>
      <c r="H14" s="39">
        <v>55.769230769230766</v>
      </c>
      <c r="I14" s="39">
        <v>1.9230769230769229</v>
      </c>
      <c r="J14" s="39">
        <v>53.846153846153847</v>
      </c>
      <c r="K14" s="39">
        <v>17.30769230769231</v>
      </c>
      <c r="L14" s="46">
        <v>9.6153846153846168</v>
      </c>
      <c r="M14" s="46">
        <v>28.84615384615384</v>
      </c>
      <c r="N14" s="46">
        <v>5.7692307692307692</v>
      </c>
      <c r="O14" s="40">
        <v>1.9230769230769229</v>
      </c>
    </row>
    <row r="15" spans="2:15" x14ac:dyDescent="0.15">
      <c r="B15" s="14" t="s">
        <v>15</v>
      </c>
      <c r="C15" s="15">
        <v>37</v>
      </c>
      <c r="D15" s="38">
        <v>21.621621621621621</v>
      </c>
      <c r="E15" s="39">
        <v>27.027027027027032</v>
      </c>
      <c r="F15" s="39">
        <v>18.918918918918919</v>
      </c>
      <c r="G15" s="39">
        <v>2.7027027027027031</v>
      </c>
      <c r="H15" s="39">
        <v>56.756756756756758</v>
      </c>
      <c r="I15" s="39">
        <v>8.1081081081081088</v>
      </c>
      <c r="J15" s="39">
        <v>51.351351351351347</v>
      </c>
      <c r="K15" s="39">
        <v>16.216216216216221</v>
      </c>
      <c r="L15" s="46">
        <v>2.7027027027027031</v>
      </c>
      <c r="M15" s="46">
        <v>37.837837837837839</v>
      </c>
      <c r="N15" s="46"/>
      <c r="O15" s="40">
        <v>2.7027027027027031</v>
      </c>
    </row>
    <row r="16" spans="2:15" x14ac:dyDescent="0.15">
      <c r="B16" s="14" t="s">
        <v>16</v>
      </c>
      <c r="C16" s="15">
        <v>33</v>
      </c>
      <c r="D16" s="38">
        <v>24.242424242424239</v>
      </c>
      <c r="E16" s="39">
        <v>45.454545454545453</v>
      </c>
      <c r="F16" s="39">
        <v>30.303030303030301</v>
      </c>
      <c r="G16" s="39">
        <v>15.15151515151515</v>
      </c>
      <c r="H16" s="39">
        <v>33.333333333333329</v>
      </c>
      <c r="I16" s="39">
        <v>9.0909090909090917</v>
      </c>
      <c r="J16" s="39">
        <v>36.363636363636367</v>
      </c>
      <c r="K16" s="39">
        <v>27.27272727272727</v>
      </c>
      <c r="L16" s="46"/>
      <c r="M16" s="46">
        <v>24.242424242424239</v>
      </c>
      <c r="N16" s="46">
        <v>3.0303030303030298</v>
      </c>
      <c r="O16" s="40"/>
    </row>
    <row r="17" spans="2:15" x14ac:dyDescent="0.15">
      <c r="B17" s="14" t="s">
        <v>17</v>
      </c>
      <c r="C17" s="15">
        <v>95</v>
      </c>
      <c r="D17" s="38">
        <v>11.57894736842105</v>
      </c>
      <c r="E17" s="39">
        <v>24.210526315789469</v>
      </c>
      <c r="F17" s="39">
        <v>28.421052631578949</v>
      </c>
      <c r="G17" s="39">
        <v>10.52631578947368</v>
      </c>
      <c r="H17" s="39">
        <v>68.421052631578945</v>
      </c>
      <c r="I17" s="39">
        <v>13.684210526315789</v>
      </c>
      <c r="J17" s="39">
        <v>37.894736842105267</v>
      </c>
      <c r="K17" s="39">
        <v>15.789473684210529</v>
      </c>
      <c r="L17" s="46">
        <v>4.2105263157894726</v>
      </c>
      <c r="M17" s="46">
        <v>31.578947368421051</v>
      </c>
      <c r="N17" s="46">
        <v>3.1578947368421049</v>
      </c>
      <c r="O17" s="40">
        <v>1.0526315789473679</v>
      </c>
    </row>
    <row r="18" spans="2:15" x14ac:dyDescent="0.15">
      <c r="B18" s="14" t="s">
        <v>18</v>
      </c>
      <c r="C18" s="15">
        <v>78</v>
      </c>
      <c r="D18" s="38">
        <v>12.820512820512819</v>
      </c>
      <c r="E18" s="39">
        <v>19.23076923076923</v>
      </c>
      <c r="F18" s="39">
        <v>15.38461538461539</v>
      </c>
      <c r="G18" s="39">
        <v>16.666666666666661</v>
      </c>
      <c r="H18" s="39">
        <v>73.076923076923066</v>
      </c>
      <c r="I18" s="39">
        <v>16.666666666666661</v>
      </c>
      <c r="J18" s="39">
        <v>21.794871794871799</v>
      </c>
      <c r="K18" s="39">
        <v>5.1282051282051277</v>
      </c>
      <c r="L18" s="46">
        <v>6.4102564102564097</v>
      </c>
      <c r="M18" s="46">
        <v>25.641025641025639</v>
      </c>
      <c r="N18" s="46">
        <v>3.8461538461538458</v>
      </c>
      <c r="O18" s="40">
        <v>1.2820512820512819</v>
      </c>
    </row>
    <row r="19" spans="2:15" x14ac:dyDescent="0.15">
      <c r="B19" s="14" t="s">
        <v>19</v>
      </c>
      <c r="C19" s="15">
        <v>25</v>
      </c>
      <c r="D19" s="38">
        <v>24</v>
      </c>
      <c r="E19" s="39">
        <v>20</v>
      </c>
      <c r="F19" s="39">
        <v>40</v>
      </c>
      <c r="G19" s="39">
        <v>20</v>
      </c>
      <c r="H19" s="39">
        <v>60</v>
      </c>
      <c r="I19" s="39">
        <v>12</v>
      </c>
      <c r="J19" s="39">
        <v>20</v>
      </c>
      <c r="K19" s="39">
        <v>12</v>
      </c>
      <c r="L19" s="46">
        <v>8</v>
      </c>
      <c r="M19" s="46">
        <v>36</v>
      </c>
      <c r="N19" s="46"/>
      <c r="O19" s="40"/>
    </row>
    <row r="20" spans="2:15" x14ac:dyDescent="0.15">
      <c r="B20" s="14" t="s">
        <v>20</v>
      </c>
      <c r="C20" s="15">
        <v>88</v>
      </c>
      <c r="D20" s="38">
        <v>19.31818181818182</v>
      </c>
      <c r="E20" s="39">
        <v>20.45454545454546</v>
      </c>
      <c r="F20" s="39">
        <v>6.8181818181818166</v>
      </c>
      <c r="G20" s="39">
        <v>3.4090909090909092</v>
      </c>
      <c r="H20" s="39">
        <v>52.272727272727273</v>
      </c>
      <c r="I20" s="39">
        <v>7.9545454545454541</v>
      </c>
      <c r="J20" s="39">
        <v>53.409090909090907</v>
      </c>
      <c r="K20" s="39">
        <v>30.68181818181818</v>
      </c>
      <c r="L20" s="46">
        <v>9.0909090909090917</v>
      </c>
      <c r="M20" s="46">
        <v>32.954545454545453</v>
      </c>
      <c r="N20" s="46">
        <v>6.8181818181818166</v>
      </c>
      <c r="O20" s="40"/>
    </row>
    <row r="21" spans="2:15" ht="15" customHeight="1" thickBot="1" x14ac:dyDescent="0.2">
      <c r="B21" s="16" t="s">
        <v>21</v>
      </c>
      <c r="C21" s="17">
        <v>210</v>
      </c>
      <c r="D21" s="41">
        <v>18.095238095238091</v>
      </c>
      <c r="E21" s="42">
        <v>25.714285714285712</v>
      </c>
      <c r="F21" s="42">
        <v>30.952380952380949</v>
      </c>
      <c r="G21" s="42">
        <v>9.5238095238095237</v>
      </c>
      <c r="H21" s="42">
        <v>43.333333333333343</v>
      </c>
      <c r="I21" s="42">
        <v>17.61904761904762</v>
      </c>
      <c r="J21" s="42">
        <v>31.428571428571431</v>
      </c>
      <c r="K21" s="42">
        <v>21.428571428571431</v>
      </c>
      <c r="L21" s="47">
        <v>10</v>
      </c>
      <c r="M21" s="47">
        <v>30</v>
      </c>
      <c r="N21" s="47">
        <v>3.333333333333333</v>
      </c>
      <c r="O21" s="43"/>
    </row>
    <row r="22" spans="2:15" ht="15" customHeight="1" thickBot="1" x14ac:dyDescent="0.2">
      <c r="B22" s="10" t="s">
        <v>22</v>
      </c>
      <c r="C22" s="11">
        <f>IF(SUM(C23:C31)=0,"",SUM(C23:C31))</f>
        <v>1531</v>
      </c>
      <c r="D22" s="32">
        <v>17.37426518615284</v>
      </c>
      <c r="E22" s="33">
        <v>27.759634225996081</v>
      </c>
      <c r="F22" s="33">
        <v>29.196603527106468</v>
      </c>
      <c r="G22" s="33">
        <v>1.0450685826257351</v>
      </c>
      <c r="H22" s="33">
        <v>32.331809274983669</v>
      </c>
      <c r="I22" s="33">
        <v>11.038536903984321</v>
      </c>
      <c r="J22" s="33">
        <v>32.919660352710643</v>
      </c>
      <c r="K22" s="33">
        <v>18.811234487263221</v>
      </c>
      <c r="L22" s="44">
        <v>14.6962769431744</v>
      </c>
      <c r="M22" s="44">
        <v>29.588504245591121</v>
      </c>
      <c r="N22" s="44">
        <v>6.9235793598954931</v>
      </c>
      <c r="O22" s="34">
        <v>1.632919660352711</v>
      </c>
    </row>
    <row r="23" spans="2:15" x14ac:dyDescent="0.15">
      <c r="B23" s="12" t="s">
        <v>23</v>
      </c>
      <c r="C23" s="13">
        <v>106</v>
      </c>
      <c r="D23" s="35">
        <v>12.264150943396229</v>
      </c>
      <c r="E23" s="36">
        <v>18.867924528301891</v>
      </c>
      <c r="F23" s="36">
        <v>17.924528301886792</v>
      </c>
      <c r="G23" s="36"/>
      <c r="H23" s="36">
        <v>43.39622641509434</v>
      </c>
      <c r="I23" s="36">
        <v>12.264150943396229</v>
      </c>
      <c r="J23" s="36">
        <v>33.962264150943398</v>
      </c>
      <c r="K23" s="36">
        <v>12.264150943396229</v>
      </c>
      <c r="L23" s="45">
        <v>16.037735849056599</v>
      </c>
      <c r="M23" s="45">
        <v>35.849056603773583</v>
      </c>
      <c r="N23" s="45">
        <v>10.37735849056604</v>
      </c>
      <c r="O23" s="37">
        <v>2.8301886792452828</v>
      </c>
    </row>
    <row r="24" spans="2:15" x14ac:dyDescent="0.15">
      <c r="B24" s="14" t="s">
        <v>24</v>
      </c>
      <c r="C24" s="15">
        <v>167</v>
      </c>
      <c r="D24" s="38">
        <v>11.976047904191621</v>
      </c>
      <c r="E24" s="39">
        <v>17.964071856287429</v>
      </c>
      <c r="F24" s="39">
        <v>17.36526946107784</v>
      </c>
      <c r="G24" s="39">
        <v>1.197604790419162</v>
      </c>
      <c r="H24" s="39">
        <v>73.65269461077844</v>
      </c>
      <c r="I24" s="39">
        <v>5.9880239520958094</v>
      </c>
      <c r="J24" s="39">
        <v>47.904191616766468</v>
      </c>
      <c r="K24" s="39">
        <v>25.14970059880239</v>
      </c>
      <c r="L24" s="46">
        <v>13.17365269461078</v>
      </c>
      <c r="M24" s="46">
        <v>31.137724550898209</v>
      </c>
      <c r="N24" s="46"/>
      <c r="O24" s="40">
        <v>0.5988023952095809</v>
      </c>
    </row>
    <row r="25" spans="2:15" x14ac:dyDescent="0.15">
      <c r="B25" s="14" t="s">
        <v>25</v>
      </c>
      <c r="C25" s="15">
        <v>166</v>
      </c>
      <c r="D25" s="38">
        <v>18.674698795180721</v>
      </c>
      <c r="E25" s="39">
        <v>18.674698795180721</v>
      </c>
      <c r="F25" s="39">
        <v>19.879518072289159</v>
      </c>
      <c r="G25" s="39">
        <v>1.2048192771084341</v>
      </c>
      <c r="H25" s="39">
        <v>17.46987951807229</v>
      </c>
      <c r="I25" s="39">
        <v>14.4578313253012</v>
      </c>
      <c r="J25" s="39">
        <v>20.481927710843369</v>
      </c>
      <c r="K25" s="39">
        <v>5.4216867469879517</v>
      </c>
      <c r="L25" s="46">
        <v>13.253012048192771</v>
      </c>
      <c r="M25" s="46">
        <v>24.69879518072289</v>
      </c>
      <c r="N25" s="46">
        <v>23.493975903614459</v>
      </c>
      <c r="O25" s="40">
        <v>0.60240963855421692</v>
      </c>
    </row>
    <row r="26" spans="2:15" x14ac:dyDescent="0.15">
      <c r="B26" s="14" t="s">
        <v>26</v>
      </c>
      <c r="C26" s="15">
        <v>330</v>
      </c>
      <c r="D26" s="38">
        <v>23.030303030303031</v>
      </c>
      <c r="E26" s="39">
        <v>31.212121212121211</v>
      </c>
      <c r="F26" s="39">
        <v>46.969696969696969</v>
      </c>
      <c r="G26" s="39">
        <v>1.2121212121212119</v>
      </c>
      <c r="H26" s="39">
        <v>21.515151515151519</v>
      </c>
      <c r="I26" s="39">
        <v>9.6969696969696972</v>
      </c>
      <c r="J26" s="39">
        <v>26.36363636363636</v>
      </c>
      <c r="K26" s="39">
        <v>15.45454545454545</v>
      </c>
      <c r="L26" s="46">
        <v>12.72727272727273</v>
      </c>
      <c r="M26" s="46">
        <v>28.787878787878789</v>
      </c>
      <c r="N26" s="46">
        <v>4.2424242424242431</v>
      </c>
      <c r="O26" s="40">
        <v>0.90909090909090906</v>
      </c>
    </row>
    <row r="27" spans="2:15" x14ac:dyDescent="0.15">
      <c r="B27" s="14" t="s">
        <v>27</v>
      </c>
      <c r="C27" s="15">
        <v>299</v>
      </c>
      <c r="D27" s="38">
        <v>16.053511705685619</v>
      </c>
      <c r="E27" s="39">
        <v>31.103678929765891</v>
      </c>
      <c r="F27" s="39">
        <v>23.07692307692308</v>
      </c>
      <c r="G27" s="39"/>
      <c r="H27" s="39">
        <v>28.76254180602006</v>
      </c>
      <c r="I27" s="39">
        <v>5.3511705685618729</v>
      </c>
      <c r="J27" s="39">
        <v>45.484949832775918</v>
      </c>
      <c r="K27" s="39">
        <v>32.775919732441473</v>
      </c>
      <c r="L27" s="46">
        <v>12.70903010033445</v>
      </c>
      <c r="M27" s="46">
        <v>23.07692307692308</v>
      </c>
      <c r="N27" s="46">
        <v>6.3545150501672243</v>
      </c>
      <c r="O27" s="40">
        <v>2.675585284280936</v>
      </c>
    </row>
    <row r="28" spans="2:15" x14ac:dyDescent="0.15">
      <c r="B28" s="14" t="s">
        <v>28</v>
      </c>
      <c r="C28" s="15">
        <v>133</v>
      </c>
      <c r="D28" s="38">
        <v>16.541353383458649</v>
      </c>
      <c r="E28" s="39">
        <v>23.30827067669173</v>
      </c>
      <c r="F28" s="39">
        <v>39.097744360902247</v>
      </c>
      <c r="G28" s="39">
        <v>2.255639097744361</v>
      </c>
      <c r="H28" s="39">
        <v>54.887218045112782</v>
      </c>
      <c r="I28" s="39">
        <v>23.30827067669173</v>
      </c>
      <c r="J28" s="39">
        <v>6.0150375939849621</v>
      </c>
      <c r="K28" s="39">
        <v>2.255639097744361</v>
      </c>
      <c r="L28" s="46">
        <v>13.53383458646617</v>
      </c>
      <c r="M28" s="46">
        <v>44.360902255639097</v>
      </c>
      <c r="N28" s="46">
        <v>4.5112781954887211</v>
      </c>
      <c r="O28" s="40">
        <v>2.255639097744361</v>
      </c>
    </row>
    <row r="29" spans="2:15" x14ac:dyDescent="0.15">
      <c r="B29" s="14" t="s">
        <v>29</v>
      </c>
      <c r="C29" s="15">
        <v>38</v>
      </c>
      <c r="D29" s="38">
        <v>5.2631578947368416</v>
      </c>
      <c r="E29" s="39">
        <v>15.789473684210529</v>
      </c>
      <c r="F29" s="39">
        <v>60.526315789473678</v>
      </c>
      <c r="G29" s="39">
        <v>2.6315789473684208</v>
      </c>
      <c r="H29" s="39">
        <v>2.6315789473684208</v>
      </c>
      <c r="I29" s="39">
        <v>2.6315789473684208</v>
      </c>
      <c r="J29" s="39">
        <v>10.52631578947368</v>
      </c>
      <c r="K29" s="39">
        <v>2.6315789473684208</v>
      </c>
      <c r="L29" s="46">
        <v>42.105263157894733</v>
      </c>
      <c r="M29" s="46">
        <v>34.210526315789473</v>
      </c>
      <c r="N29" s="46">
        <v>7.8947368421052628</v>
      </c>
      <c r="O29" s="40"/>
    </row>
    <row r="30" spans="2:15" x14ac:dyDescent="0.15">
      <c r="B30" s="14" t="s">
        <v>30</v>
      </c>
      <c r="C30" s="15">
        <v>273</v>
      </c>
      <c r="D30" s="38">
        <v>19.047619047619051</v>
      </c>
      <c r="E30" s="39">
        <v>38.095238095238088</v>
      </c>
      <c r="F30" s="39">
        <v>23.80952380952381</v>
      </c>
      <c r="G30" s="39">
        <v>1.4652014652014651</v>
      </c>
      <c r="H30" s="39">
        <v>21.978021978021982</v>
      </c>
      <c r="I30" s="39">
        <v>14.65201465201465</v>
      </c>
      <c r="J30" s="39">
        <v>38.827838827838832</v>
      </c>
      <c r="K30" s="39">
        <v>24.54212454212454</v>
      </c>
      <c r="L30" s="46">
        <v>16.483516483516478</v>
      </c>
      <c r="M30" s="46">
        <v>29.670329670329672</v>
      </c>
      <c r="N30" s="46">
        <v>5.1282051282051277</v>
      </c>
      <c r="O30" s="40">
        <v>2.197802197802198</v>
      </c>
    </row>
    <row r="31" spans="2:15" ht="15" customHeight="1" thickBot="1" x14ac:dyDescent="0.2">
      <c r="B31" s="16" t="s">
        <v>31</v>
      </c>
      <c r="C31" s="17">
        <v>19</v>
      </c>
      <c r="D31" s="41">
        <v>10.52631578947368</v>
      </c>
      <c r="E31" s="42">
        <v>36.84210526315789</v>
      </c>
      <c r="F31" s="42">
        <v>10.52631578947368</v>
      </c>
      <c r="G31" s="42"/>
      <c r="H31" s="42">
        <v>31.578947368421051</v>
      </c>
      <c r="I31" s="42">
        <v>10.52631578947368</v>
      </c>
      <c r="J31" s="42">
        <v>68.421052631578945</v>
      </c>
      <c r="K31" s="42">
        <v>21.05263157894737</v>
      </c>
      <c r="L31" s="47">
        <v>26.315789473684209</v>
      </c>
      <c r="M31" s="47">
        <v>26.315789473684209</v>
      </c>
      <c r="N31" s="47"/>
      <c r="O31" s="43"/>
    </row>
    <row r="32" spans="2:15" ht="15" customHeight="1" thickBot="1" x14ac:dyDescent="0.2">
      <c r="B32" s="10" t="s">
        <v>32</v>
      </c>
      <c r="C32" s="11">
        <f>IF(SUM(C23:C31,C9:C21)=0,"",SUM(C23:C31,C9:C21))</f>
        <v>2427</v>
      </c>
      <c r="D32" s="32">
        <v>17.387721466831479</v>
      </c>
      <c r="E32" s="33">
        <v>27.194066749072931</v>
      </c>
      <c r="F32" s="33">
        <v>27.44128553770086</v>
      </c>
      <c r="G32" s="33">
        <v>4.9443757725587147</v>
      </c>
      <c r="H32" s="33">
        <v>37.536052740008238</v>
      </c>
      <c r="I32" s="33">
        <v>11.536876802637</v>
      </c>
      <c r="J32" s="33">
        <v>35.269880510918817</v>
      </c>
      <c r="K32" s="33">
        <v>19.695096827358881</v>
      </c>
      <c r="L32" s="44">
        <v>12.3197362999588</v>
      </c>
      <c r="M32" s="44">
        <v>29.666254635352281</v>
      </c>
      <c r="N32" s="44">
        <v>5.9332509270704579</v>
      </c>
      <c r="O32" s="34">
        <v>1.359703337453646</v>
      </c>
    </row>
    <row r="33" spans="3:3" x14ac:dyDescent="0.15">
      <c r="C33" s="31"/>
    </row>
  </sheetData>
  <phoneticPr fontId="2"/>
  <conditionalFormatting sqref="D8:O32">
    <cfRule type="expression" dxfId="89" priority="188">
      <formula>AND(D8=LARGE($D8:$O8,3),NOT(D8=0))</formula>
    </cfRule>
    <cfRule type="expression" dxfId="88" priority="189">
      <formula>AND(D8=LARGE($D8:$O8,2),NOT(D8=0))</formula>
    </cfRule>
    <cfRule type="expression" dxfId="87" priority="190">
      <formula>AND(D8=LARGE($D8:$O8,1),NOT(D8=0))</formula>
    </cfRule>
  </conditionalFormatting>
  <pageMargins left="0.7" right="0.7" top="0.75" bottom="0.75" header="0.3" footer="0.3"/>
  <pageSetup paperSize="9" scale="66"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0A853-38CC-4F7B-93CA-82CF74303E6A}">
  <dimension ref="B2:K34"/>
  <sheetViews>
    <sheetView showGridLines="0" topLeftCell="A19" zoomScaleNormal="100" workbookViewId="0">
      <selection activeCell="G42" sqref="G42"/>
    </sheetView>
  </sheetViews>
  <sheetFormatPr defaultRowHeight="18.75" x14ac:dyDescent="0.15"/>
  <cols>
    <col min="1" max="1" width="2.25" style="75" customWidth="1"/>
    <col min="2" max="2" width="2.75" style="75" customWidth="1"/>
    <col min="3" max="3" width="3.5" style="75" customWidth="1"/>
    <col min="4" max="4" width="26.875" style="75" customWidth="1"/>
    <col min="5" max="5" width="26.375" style="75" customWidth="1"/>
    <col min="6" max="7" width="15.625" style="75" customWidth="1"/>
    <col min="8" max="8" width="5.125" style="75" customWidth="1"/>
    <col min="9" max="16384" width="9" style="75"/>
  </cols>
  <sheetData>
    <row r="2" spans="2:11" ht="24" x14ac:dyDescent="0.15">
      <c r="B2" s="78" t="s">
        <v>325</v>
      </c>
    </row>
    <row r="3" spans="2:11" ht="18.75" customHeight="1" x14ac:dyDescent="0.15">
      <c r="B3" s="78"/>
    </row>
    <row r="4" spans="2:11" x14ac:dyDescent="0.15">
      <c r="B4" s="79" t="s">
        <v>351</v>
      </c>
      <c r="C4" s="79"/>
      <c r="D4" s="79"/>
      <c r="E4" s="79"/>
      <c r="F4" s="79"/>
      <c r="G4" s="79"/>
      <c r="H4" s="80"/>
      <c r="I4" s="80"/>
      <c r="J4" s="80"/>
      <c r="K4" s="80"/>
    </row>
    <row r="5" spans="2:11" x14ac:dyDescent="0.15">
      <c r="B5" s="81" t="s">
        <v>347</v>
      </c>
      <c r="C5" s="82"/>
      <c r="D5" s="82"/>
      <c r="E5" s="82"/>
      <c r="F5" s="83"/>
      <c r="G5" s="83"/>
      <c r="H5" s="80"/>
      <c r="I5" s="80"/>
      <c r="J5" s="80"/>
      <c r="K5" s="80"/>
    </row>
    <row r="6" spans="2:11" x14ac:dyDescent="0.15">
      <c r="B6" s="82"/>
      <c r="C6" s="82" t="s">
        <v>326</v>
      </c>
      <c r="D6" s="82"/>
      <c r="E6" s="82"/>
      <c r="F6" s="82"/>
      <c r="G6" s="82"/>
    </row>
    <row r="7" spans="2:11" ht="15" customHeight="1" x14ac:dyDescent="0.15">
      <c r="B7" s="82"/>
      <c r="C7" s="82"/>
      <c r="D7" s="82"/>
      <c r="E7" s="82"/>
      <c r="F7" s="82"/>
      <c r="G7" s="82"/>
    </row>
    <row r="8" spans="2:11" x14ac:dyDescent="0.15">
      <c r="B8" s="81" t="s">
        <v>327</v>
      </c>
      <c r="C8" s="82"/>
      <c r="D8" s="82"/>
      <c r="E8" s="82"/>
      <c r="F8" s="82"/>
      <c r="G8" s="82"/>
    </row>
    <row r="9" spans="2:11" x14ac:dyDescent="0.15">
      <c r="B9" s="82"/>
      <c r="C9" s="82" t="s">
        <v>328</v>
      </c>
      <c r="D9" s="82"/>
      <c r="E9" s="82"/>
      <c r="F9" s="82"/>
      <c r="G9" s="82"/>
    </row>
    <row r="10" spans="2:11" ht="15" customHeight="1" x14ac:dyDescent="0.15">
      <c r="B10" s="82"/>
      <c r="C10" s="82"/>
      <c r="D10" s="82"/>
      <c r="E10" s="82"/>
      <c r="F10" s="82"/>
      <c r="G10" s="82"/>
    </row>
    <row r="11" spans="2:11" x14ac:dyDescent="0.15">
      <c r="B11" s="81" t="s">
        <v>329</v>
      </c>
      <c r="C11" s="82"/>
      <c r="D11" s="82"/>
      <c r="E11" s="82"/>
      <c r="F11" s="82"/>
      <c r="G11" s="82"/>
    </row>
    <row r="12" spans="2:11" x14ac:dyDescent="0.15">
      <c r="B12" s="82"/>
      <c r="C12" s="82" t="s">
        <v>348</v>
      </c>
      <c r="D12" s="82"/>
      <c r="E12" s="82"/>
      <c r="F12" s="82"/>
      <c r="G12" s="82"/>
    </row>
    <row r="13" spans="2:11" ht="15" customHeight="1" x14ac:dyDescent="0.15">
      <c r="B13" s="82"/>
      <c r="C13" s="82"/>
      <c r="D13" s="82"/>
      <c r="E13" s="82"/>
      <c r="F13" s="82"/>
      <c r="G13" s="82"/>
    </row>
    <row r="14" spans="2:11" x14ac:dyDescent="0.15">
      <c r="B14" s="81" t="s">
        <v>330</v>
      </c>
      <c r="C14" s="82"/>
      <c r="D14" s="82"/>
      <c r="E14" s="82"/>
      <c r="F14" s="82"/>
      <c r="G14" s="82"/>
    </row>
    <row r="15" spans="2:11" x14ac:dyDescent="0.15">
      <c r="B15" s="82"/>
      <c r="C15" s="82" t="s">
        <v>343</v>
      </c>
      <c r="D15" s="82"/>
      <c r="E15" s="82"/>
      <c r="F15" s="82"/>
      <c r="G15" s="82"/>
    </row>
    <row r="16" spans="2:11" x14ac:dyDescent="0.15">
      <c r="B16" s="82"/>
      <c r="C16" s="82" t="s">
        <v>352</v>
      </c>
      <c r="D16" s="82"/>
      <c r="E16" s="82"/>
      <c r="F16" s="82"/>
      <c r="G16" s="82"/>
    </row>
    <row r="17" spans="2:7" ht="15" customHeight="1" thickBot="1" x14ac:dyDescent="0.2">
      <c r="D17" s="128"/>
      <c r="E17" s="128"/>
      <c r="F17" s="128"/>
      <c r="G17" s="128"/>
    </row>
    <row r="18" spans="2:7" x14ac:dyDescent="0.15">
      <c r="D18" s="144" t="s">
        <v>331</v>
      </c>
      <c r="E18" s="146" t="s">
        <v>349</v>
      </c>
      <c r="F18" s="146"/>
      <c r="G18" s="147"/>
    </row>
    <row r="19" spans="2:7" ht="19.5" thickBot="1" x14ac:dyDescent="0.2">
      <c r="D19" s="145"/>
      <c r="E19" s="84" t="s">
        <v>332</v>
      </c>
      <c r="F19" s="85" t="s">
        <v>333</v>
      </c>
      <c r="G19" s="120" t="s">
        <v>334</v>
      </c>
    </row>
    <row r="20" spans="2:7" x14ac:dyDescent="0.15">
      <c r="D20" s="121" t="s">
        <v>335</v>
      </c>
      <c r="E20" s="122" t="s">
        <v>345</v>
      </c>
      <c r="F20" s="119" t="s">
        <v>484</v>
      </c>
      <c r="G20" s="123" t="s">
        <v>485</v>
      </c>
    </row>
    <row r="21" spans="2:7" ht="19.5" thickBot="1" x14ac:dyDescent="0.2">
      <c r="D21" s="124" t="s">
        <v>344</v>
      </c>
      <c r="E21" s="125" t="s">
        <v>346</v>
      </c>
      <c r="F21" s="126"/>
      <c r="G21" s="127"/>
    </row>
    <row r="23" spans="2:7" ht="15" customHeight="1" x14ac:dyDescent="0.15"/>
    <row r="24" spans="2:7" x14ac:dyDescent="0.15">
      <c r="B24" s="82" t="s">
        <v>336</v>
      </c>
      <c r="C24" s="82"/>
      <c r="D24" s="82"/>
      <c r="E24" s="82"/>
    </row>
    <row r="25" spans="2:7" ht="15" customHeight="1" x14ac:dyDescent="0.15">
      <c r="B25" s="82"/>
      <c r="C25" s="82"/>
      <c r="D25" s="82"/>
      <c r="E25" s="82"/>
    </row>
    <row r="26" spans="2:7" x14ac:dyDescent="0.15">
      <c r="B26" s="82"/>
      <c r="C26" s="82"/>
      <c r="D26" s="82" t="s">
        <v>337</v>
      </c>
      <c r="E26" s="82"/>
    </row>
    <row r="27" spans="2:7" x14ac:dyDescent="0.15">
      <c r="B27" s="82"/>
      <c r="C27" s="82"/>
      <c r="D27" s="82" t="s">
        <v>350</v>
      </c>
      <c r="E27" s="82"/>
    </row>
    <row r="28" spans="2:7" x14ac:dyDescent="0.15">
      <c r="B28" s="82"/>
      <c r="C28" s="82"/>
      <c r="D28" s="82" t="s">
        <v>338</v>
      </c>
      <c r="E28" s="82"/>
    </row>
    <row r="29" spans="2:7" x14ac:dyDescent="0.15">
      <c r="B29" s="82"/>
      <c r="C29" s="82"/>
      <c r="D29" s="82" t="s">
        <v>339</v>
      </c>
      <c r="E29" s="82"/>
    </row>
    <row r="30" spans="2:7" x14ac:dyDescent="0.15">
      <c r="B30" s="82"/>
      <c r="C30" s="82"/>
      <c r="D30" s="82" t="s">
        <v>579</v>
      </c>
      <c r="E30" s="82"/>
    </row>
    <row r="31" spans="2:7" x14ac:dyDescent="0.15">
      <c r="B31" s="82"/>
      <c r="C31" s="82"/>
      <c r="D31" s="82" t="s">
        <v>340</v>
      </c>
      <c r="E31" s="82"/>
    </row>
    <row r="32" spans="2:7" x14ac:dyDescent="0.15">
      <c r="B32" s="82"/>
      <c r="C32" s="82"/>
      <c r="D32" s="82" t="s">
        <v>341</v>
      </c>
      <c r="E32" s="82"/>
    </row>
    <row r="33" spans="4:4" ht="12" customHeight="1" x14ac:dyDescent="0.15">
      <c r="D33" s="82"/>
    </row>
    <row r="34" spans="4:4" x14ac:dyDescent="0.15">
      <c r="D34" s="82" t="s">
        <v>342</v>
      </c>
    </row>
  </sheetData>
  <mergeCells count="2">
    <mergeCell ref="D18:D19"/>
    <mergeCell ref="E18:G18"/>
  </mergeCells>
  <phoneticPr fontId="2"/>
  <pageMargins left="0.57999999999999996" right="0.23" top="0.75" bottom="0.4" header="0.3" footer="0.3"/>
  <pageSetup paperSize="9" orientation="portrait" horizontalDpi="300" verticalDpi="300" r:id="rId1"/>
  <ignoredErrors>
    <ignoredError sqref="E21" numberStoredAsText="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57498-2C37-4276-94D3-215550B18745}">
  <sheetPr>
    <pageSetUpPr fitToPage="1"/>
  </sheetPr>
  <dimension ref="B2:D12"/>
  <sheetViews>
    <sheetView zoomScaleNormal="100" workbookViewId="0">
      <selection activeCell="E18" sqref="E18"/>
    </sheetView>
  </sheetViews>
  <sheetFormatPr defaultRowHeight="13.5" x14ac:dyDescent="0.15"/>
  <cols>
    <col min="1" max="1" width="1.375" style="86" customWidth="1"/>
    <col min="2" max="2" width="9" style="86"/>
    <col min="3" max="3" width="14.625" style="86" customWidth="1"/>
    <col min="4" max="4" width="44.75" style="86" customWidth="1"/>
    <col min="5" max="5" width="1.375" style="86" customWidth="1"/>
    <col min="6" max="16384" width="9" style="86"/>
  </cols>
  <sheetData>
    <row r="2" spans="2:4" ht="18.75" customHeight="1" x14ac:dyDescent="0.15">
      <c r="B2" s="86" t="s">
        <v>353</v>
      </c>
    </row>
    <row r="3" spans="2:4" ht="14.25" thickBot="1" x14ac:dyDescent="0.2"/>
    <row r="4" spans="2:4" ht="21.75" thickBot="1" x14ac:dyDescent="0.2">
      <c r="B4" s="87"/>
      <c r="C4" s="88" t="s">
        <v>354</v>
      </c>
      <c r="D4" s="88" t="s">
        <v>355</v>
      </c>
    </row>
    <row r="5" spans="2:4" ht="24" customHeight="1" x14ac:dyDescent="0.15">
      <c r="B5" s="148" t="s">
        <v>333</v>
      </c>
      <c r="C5" s="89" t="s">
        <v>356</v>
      </c>
      <c r="D5" s="90" t="s">
        <v>417</v>
      </c>
    </row>
    <row r="6" spans="2:4" ht="24" customHeight="1" x14ac:dyDescent="0.15">
      <c r="B6" s="149"/>
      <c r="C6" s="91" t="s">
        <v>409</v>
      </c>
      <c r="D6" s="92" t="s">
        <v>418</v>
      </c>
    </row>
    <row r="7" spans="2:4" ht="24" customHeight="1" thickBot="1" x14ac:dyDescent="0.2">
      <c r="B7" s="149"/>
      <c r="C7" s="93" t="s">
        <v>419</v>
      </c>
      <c r="D7" s="94" t="s">
        <v>421</v>
      </c>
    </row>
    <row r="8" spans="2:4" ht="24" customHeight="1" x14ac:dyDescent="0.15">
      <c r="B8" s="150" t="s">
        <v>334</v>
      </c>
      <c r="C8" s="95" t="s">
        <v>360</v>
      </c>
      <c r="D8" s="96" t="s">
        <v>422</v>
      </c>
    </row>
    <row r="9" spans="2:4" ht="24" customHeight="1" x14ac:dyDescent="0.15">
      <c r="B9" s="151"/>
      <c r="C9" s="97" t="s">
        <v>361</v>
      </c>
      <c r="D9" s="98" t="s">
        <v>423</v>
      </c>
    </row>
    <row r="10" spans="2:4" ht="24" customHeight="1" thickBot="1" x14ac:dyDescent="0.2">
      <c r="B10" s="152"/>
      <c r="C10" s="99" t="s">
        <v>398</v>
      </c>
      <c r="D10" s="100" t="s">
        <v>424</v>
      </c>
    </row>
    <row r="11" spans="2:4" ht="13.5" customHeight="1" x14ac:dyDescent="0.15"/>
    <row r="12" spans="2:4" ht="14.25" customHeight="1" x14ac:dyDescent="0.15"/>
  </sheetData>
  <mergeCells count="2">
    <mergeCell ref="B5:B7"/>
    <mergeCell ref="B8:B10"/>
  </mergeCells>
  <phoneticPr fontId="2"/>
  <pageMargins left="0.70866141732283472" right="0.59055118110236227" top="0.74803149606299213" bottom="0.74803149606299213" header="0.31496062992125984" footer="0.31496062992125984"/>
  <pageSetup paperSize="9" scale="76"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pageSetUpPr fitToPage="1"/>
  </sheetPr>
  <dimension ref="B1:R33"/>
  <sheetViews>
    <sheetView workbookViewId="0">
      <selection activeCell="B6" sqref="B6:R32"/>
    </sheetView>
  </sheetViews>
  <sheetFormatPr defaultColWidth="9" defaultRowHeight="13.5" x14ac:dyDescent="0.15"/>
  <cols>
    <col min="1" max="1" width="9" style="1" customWidth="1"/>
    <col min="2" max="2" width="15" style="1" bestFit="1" customWidth="1"/>
    <col min="3" max="3" width="9" style="1" customWidth="1"/>
    <col min="4" max="16384" width="9" style="1"/>
  </cols>
  <sheetData>
    <row r="1" spans="2:18" ht="24" customHeight="1" x14ac:dyDescent="0.15">
      <c r="B1" s="2"/>
    </row>
    <row r="3" spans="2:18" x14ac:dyDescent="0.15">
      <c r="B3" s="1" t="s">
        <v>146</v>
      </c>
    </row>
    <row r="4" spans="2:18" x14ac:dyDescent="0.15">
      <c r="B4" s="1" t="s">
        <v>160</v>
      </c>
    </row>
    <row r="6" spans="2:18" ht="15" customHeight="1" thickBot="1" x14ac:dyDescent="0.2">
      <c r="R6" s="3" t="s">
        <v>1</v>
      </c>
    </row>
    <row r="7" spans="2:18" ht="75.95" customHeight="1" thickBot="1" x14ac:dyDescent="0.2">
      <c r="B7" s="4"/>
      <c r="C7" s="5" t="s">
        <v>2</v>
      </c>
      <c r="D7" s="6" t="s">
        <v>161</v>
      </c>
      <c r="E7" s="7" t="s">
        <v>162</v>
      </c>
      <c r="F7" s="7" t="s">
        <v>163</v>
      </c>
      <c r="G7" s="7" t="s">
        <v>164</v>
      </c>
      <c r="H7" s="7" t="s">
        <v>165</v>
      </c>
      <c r="I7" s="7" t="s">
        <v>166</v>
      </c>
      <c r="J7" s="7" t="s">
        <v>167</v>
      </c>
      <c r="K7" s="7" t="s">
        <v>168</v>
      </c>
      <c r="L7" s="8" t="s">
        <v>169</v>
      </c>
      <c r="M7" s="8" t="s">
        <v>170</v>
      </c>
      <c r="N7" s="8" t="s">
        <v>171</v>
      </c>
      <c r="O7" s="8" t="s">
        <v>172</v>
      </c>
      <c r="P7" s="8" t="s">
        <v>173</v>
      </c>
      <c r="Q7" s="8" t="s">
        <v>174</v>
      </c>
      <c r="R7" s="9" t="s">
        <v>175</v>
      </c>
    </row>
    <row r="8" spans="2:18" ht="15" customHeight="1" thickBot="1" x14ac:dyDescent="0.2">
      <c r="B8" s="10" t="s">
        <v>8</v>
      </c>
      <c r="C8" s="11">
        <f>IF(SUM(C9:C21)=0,"",SUM(C9:C21))</f>
        <v>885</v>
      </c>
      <c r="D8" s="32">
        <v>63.502824858757073</v>
      </c>
      <c r="E8" s="33">
        <v>78.305084745762713</v>
      </c>
      <c r="F8" s="33">
        <v>1.35593220338983</v>
      </c>
      <c r="G8" s="33">
        <v>1.2429378531073449</v>
      </c>
      <c r="H8" s="33">
        <v>51.299435028248588</v>
      </c>
      <c r="I8" s="33">
        <v>17.175141242937851</v>
      </c>
      <c r="J8" s="33">
        <v>14.802259887005651</v>
      </c>
      <c r="K8" s="33">
        <v>0.79096045197740106</v>
      </c>
      <c r="L8" s="44">
        <v>1.6949152542372881</v>
      </c>
      <c r="M8" s="44">
        <v>6.7796610169491522</v>
      </c>
      <c r="N8" s="44">
        <v>13.78531073446328</v>
      </c>
      <c r="O8" s="44">
        <v>0.79096045197740106</v>
      </c>
      <c r="P8" s="44">
        <v>3.5028248587570618</v>
      </c>
      <c r="Q8" s="44">
        <v>0.33898305084745761</v>
      </c>
      <c r="R8" s="34">
        <v>1.129943502824859</v>
      </c>
    </row>
    <row r="9" spans="2:18" x14ac:dyDescent="0.15">
      <c r="B9" s="12" t="s">
        <v>9</v>
      </c>
      <c r="C9" s="13">
        <v>144</v>
      </c>
      <c r="D9" s="35">
        <v>56.944444444444443</v>
      </c>
      <c r="E9" s="36">
        <v>77.777777777777786</v>
      </c>
      <c r="F9" s="36">
        <v>1.3888888888888891</v>
      </c>
      <c r="G9" s="36">
        <v>0.69444444444444442</v>
      </c>
      <c r="H9" s="36">
        <v>54.166666666666657</v>
      </c>
      <c r="I9" s="36">
        <v>14.58333333333333</v>
      </c>
      <c r="J9" s="36">
        <v>15.97222222222222</v>
      </c>
      <c r="K9" s="36">
        <v>0.69444444444444442</v>
      </c>
      <c r="L9" s="45">
        <v>0.69444444444444442</v>
      </c>
      <c r="M9" s="45">
        <v>9.7222222222222232</v>
      </c>
      <c r="N9" s="45">
        <v>13.888888888888889</v>
      </c>
      <c r="O9" s="45">
        <v>0.69444444444444442</v>
      </c>
      <c r="P9" s="45">
        <v>8.3333333333333321</v>
      </c>
      <c r="Q9" s="45">
        <v>0.69444444444444442</v>
      </c>
      <c r="R9" s="37">
        <v>0.69444444444444442</v>
      </c>
    </row>
    <row r="10" spans="2:18" x14ac:dyDescent="0.15">
      <c r="B10" s="14" t="s">
        <v>10</v>
      </c>
      <c r="C10" s="15">
        <v>22</v>
      </c>
      <c r="D10" s="38">
        <v>36.363636363636367</v>
      </c>
      <c r="E10" s="39">
        <v>81.818181818181827</v>
      </c>
      <c r="F10" s="39">
        <v>9.0909090909090917</v>
      </c>
      <c r="G10" s="39">
        <v>4.5454545454545459</v>
      </c>
      <c r="H10" s="39">
        <v>50</v>
      </c>
      <c r="I10" s="39">
        <v>18.18181818181818</v>
      </c>
      <c r="J10" s="39">
        <v>13.63636363636363</v>
      </c>
      <c r="K10" s="39">
        <v>4.5454545454545459</v>
      </c>
      <c r="L10" s="46">
        <v>4.5454545454545459</v>
      </c>
      <c r="M10" s="46">
        <v>9.0909090909090917</v>
      </c>
      <c r="N10" s="46">
        <v>13.63636363636363</v>
      </c>
      <c r="O10" s="46"/>
      <c r="P10" s="46">
        <v>4.5454545454545459</v>
      </c>
      <c r="Q10" s="46"/>
      <c r="R10" s="40">
        <v>4.5454545454545459</v>
      </c>
    </row>
    <row r="11" spans="2:18" x14ac:dyDescent="0.15">
      <c r="B11" s="14" t="s">
        <v>11</v>
      </c>
      <c r="C11" s="15">
        <v>30</v>
      </c>
      <c r="D11" s="38">
        <v>70</v>
      </c>
      <c r="E11" s="39">
        <v>83.333333333333343</v>
      </c>
      <c r="F11" s="39">
        <v>3.333333333333333</v>
      </c>
      <c r="G11" s="39"/>
      <c r="H11" s="39">
        <v>63.333333333333329</v>
      </c>
      <c r="I11" s="39">
        <v>20</v>
      </c>
      <c r="J11" s="39">
        <v>6.666666666666667</v>
      </c>
      <c r="K11" s="39"/>
      <c r="L11" s="46">
        <v>3.333333333333333</v>
      </c>
      <c r="M11" s="46">
        <v>6.666666666666667</v>
      </c>
      <c r="N11" s="46">
        <v>13.33333333333333</v>
      </c>
      <c r="O11" s="46"/>
      <c r="P11" s="46">
        <v>3.333333333333333</v>
      </c>
      <c r="Q11" s="46"/>
      <c r="R11" s="40"/>
    </row>
    <row r="12" spans="2:18" x14ac:dyDescent="0.15">
      <c r="B12" s="14" t="s">
        <v>12</v>
      </c>
      <c r="C12" s="15">
        <v>74</v>
      </c>
      <c r="D12" s="38">
        <v>59.45945945945946</v>
      </c>
      <c r="E12" s="39">
        <v>71.621621621621628</v>
      </c>
      <c r="F12" s="39"/>
      <c r="G12" s="39"/>
      <c r="H12" s="39">
        <v>56.756756756756758</v>
      </c>
      <c r="I12" s="39">
        <v>12.16216216216216</v>
      </c>
      <c r="J12" s="39">
        <v>16.216216216216221</v>
      </c>
      <c r="K12" s="39">
        <v>2.7027027027027031</v>
      </c>
      <c r="L12" s="46">
        <v>1.3513513513513511</v>
      </c>
      <c r="M12" s="46">
        <v>2.7027027027027031</v>
      </c>
      <c r="N12" s="46">
        <v>16.216216216216221</v>
      </c>
      <c r="O12" s="46"/>
      <c r="P12" s="46">
        <v>1.3513513513513511</v>
      </c>
      <c r="Q12" s="46"/>
      <c r="R12" s="40">
        <v>2.7027027027027031</v>
      </c>
    </row>
    <row r="13" spans="2:18" x14ac:dyDescent="0.15">
      <c r="B13" s="14" t="s">
        <v>13</v>
      </c>
      <c r="C13" s="15">
        <v>4</v>
      </c>
      <c r="D13" s="38">
        <v>50</v>
      </c>
      <c r="E13" s="39">
        <v>75</v>
      </c>
      <c r="F13" s="39"/>
      <c r="G13" s="39"/>
      <c r="H13" s="39">
        <v>75</v>
      </c>
      <c r="I13" s="39">
        <v>25</v>
      </c>
      <c r="J13" s="39">
        <v>50</v>
      </c>
      <c r="K13" s="39"/>
      <c r="L13" s="46"/>
      <c r="M13" s="46"/>
      <c r="N13" s="46"/>
      <c r="O13" s="46"/>
      <c r="P13" s="46"/>
      <c r="Q13" s="46"/>
      <c r="R13" s="40"/>
    </row>
    <row r="14" spans="2:18" x14ac:dyDescent="0.15">
      <c r="B14" s="14" t="s">
        <v>14</v>
      </c>
      <c r="C14" s="15">
        <v>52</v>
      </c>
      <c r="D14" s="38">
        <v>55.769230769230766</v>
      </c>
      <c r="E14" s="39">
        <v>78.84615384615384</v>
      </c>
      <c r="F14" s="39"/>
      <c r="G14" s="39">
        <v>3.8461538461538458</v>
      </c>
      <c r="H14" s="39">
        <v>61.53846153846154</v>
      </c>
      <c r="I14" s="39">
        <v>19.23076923076923</v>
      </c>
      <c r="J14" s="39">
        <v>13.46153846153846</v>
      </c>
      <c r="K14" s="39"/>
      <c r="L14" s="46">
        <v>1.9230769230769229</v>
      </c>
      <c r="M14" s="46">
        <v>7.6923076923076934</v>
      </c>
      <c r="N14" s="46">
        <v>15.38461538461539</v>
      </c>
      <c r="O14" s="46">
        <v>1.9230769230769229</v>
      </c>
      <c r="P14" s="46"/>
      <c r="Q14" s="46"/>
      <c r="R14" s="40">
        <v>1.9230769230769229</v>
      </c>
    </row>
    <row r="15" spans="2:18" x14ac:dyDescent="0.15">
      <c r="B15" s="14" t="s">
        <v>15</v>
      </c>
      <c r="C15" s="15">
        <v>37</v>
      </c>
      <c r="D15" s="38">
        <v>64.86486486486487</v>
      </c>
      <c r="E15" s="39">
        <v>78.378378378378372</v>
      </c>
      <c r="F15" s="39"/>
      <c r="G15" s="39"/>
      <c r="H15" s="39">
        <v>59.45945945945946</v>
      </c>
      <c r="I15" s="39">
        <v>8.1081081081081088</v>
      </c>
      <c r="J15" s="39">
        <v>18.918918918918919</v>
      </c>
      <c r="K15" s="39">
        <v>2.7027027027027031</v>
      </c>
      <c r="L15" s="46">
        <v>2.7027027027027031</v>
      </c>
      <c r="M15" s="46">
        <v>2.7027027027027031</v>
      </c>
      <c r="N15" s="46">
        <v>21.621621621621621</v>
      </c>
      <c r="O15" s="46"/>
      <c r="P15" s="46"/>
      <c r="Q15" s="46"/>
      <c r="R15" s="40">
        <v>2.7027027027027031</v>
      </c>
    </row>
    <row r="16" spans="2:18" x14ac:dyDescent="0.15">
      <c r="B16" s="14" t="s">
        <v>16</v>
      </c>
      <c r="C16" s="15">
        <v>34</v>
      </c>
      <c r="D16" s="38">
        <v>76.470588235294116</v>
      </c>
      <c r="E16" s="39">
        <v>76.470588235294116</v>
      </c>
      <c r="F16" s="39"/>
      <c r="G16" s="39"/>
      <c r="H16" s="39">
        <v>50</v>
      </c>
      <c r="I16" s="39">
        <v>20.588235294117641</v>
      </c>
      <c r="J16" s="39">
        <v>17.647058823529409</v>
      </c>
      <c r="K16" s="39"/>
      <c r="L16" s="46"/>
      <c r="M16" s="46">
        <v>5.8823529411764701</v>
      </c>
      <c r="N16" s="46">
        <v>11.76470588235294</v>
      </c>
      <c r="O16" s="46">
        <v>2.9411764705882351</v>
      </c>
      <c r="P16" s="46"/>
      <c r="Q16" s="46">
        <v>2.9411764705882351</v>
      </c>
      <c r="R16" s="40"/>
    </row>
    <row r="17" spans="2:18" x14ac:dyDescent="0.15">
      <c r="B17" s="14" t="s">
        <v>17</v>
      </c>
      <c r="C17" s="15">
        <v>94</v>
      </c>
      <c r="D17" s="38">
        <v>76.59574468085107</v>
      </c>
      <c r="E17" s="39">
        <v>85.106382978723403</v>
      </c>
      <c r="F17" s="39">
        <v>1.063829787234043</v>
      </c>
      <c r="G17" s="39">
        <v>2.1276595744680851</v>
      </c>
      <c r="H17" s="39">
        <v>44.680851063829778</v>
      </c>
      <c r="I17" s="39">
        <v>19.148936170212771</v>
      </c>
      <c r="J17" s="39">
        <v>11.702127659574471</v>
      </c>
      <c r="K17" s="39"/>
      <c r="L17" s="46"/>
      <c r="M17" s="46">
        <v>11.702127659574471</v>
      </c>
      <c r="N17" s="46">
        <v>11.702127659574471</v>
      </c>
      <c r="O17" s="46"/>
      <c r="P17" s="46"/>
      <c r="Q17" s="46"/>
      <c r="R17" s="40"/>
    </row>
    <row r="18" spans="2:18" x14ac:dyDescent="0.15">
      <c r="B18" s="14" t="s">
        <v>18</v>
      </c>
      <c r="C18" s="15">
        <v>75</v>
      </c>
      <c r="D18" s="38">
        <v>65.333333333333329</v>
      </c>
      <c r="E18" s="39">
        <v>73.333333333333329</v>
      </c>
      <c r="F18" s="39">
        <v>1.333333333333333</v>
      </c>
      <c r="G18" s="39">
        <v>2.666666666666667</v>
      </c>
      <c r="H18" s="39">
        <v>46.666666666666657</v>
      </c>
      <c r="I18" s="39">
        <v>18.666666666666671</v>
      </c>
      <c r="J18" s="39">
        <v>17.333333333333339</v>
      </c>
      <c r="K18" s="39"/>
      <c r="L18" s="46">
        <v>1.333333333333333</v>
      </c>
      <c r="M18" s="46">
        <v>5.3333333333333339</v>
      </c>
      <c r="N18" s="46">
        <v>5.3333333333333339</v>
      </c>
      <c r="O18" s="46">
        <v>1.333333333333333</v>
      </c>
      <c r="P18" s="46">
        <v>2.666666666666667</v>
      </c>
      <c r="Q18" s="46"/>
      <c r="R18" s="40">
        <v>2.666666666666667</v>
      </c>
    </row>
    <row r="19" spans="2:18" x14ac:dyDescent="0.15">
      <c r="B19" s="14" t="s">
        <v>19</v>
      </c>
      <c r="C19" s="15">
        <v>27</v>
      </c>
      <c r="D19" s="38">
        <v>70.370370370370367</v>
      </c>
      <c r="E19" s="39">
        <v>77.777777777777786</v>
      </c>
      <c r="F19" s="39">
        <v>3.7037037037037028</v>
      </c>
      <c r="G19" s="39"/>
      <c r="H19" s="39">
        <v>44.444444444444443</v>
      </c>
      <c r="I19" s="39">
        <v>14.81481481481481</v>
      </c>
      <c r="J19" s="39">
        <v>7.4074074074074074</v>
      </c>
      <c r="K19" s="39">
        <v>3.7037037037037028</v>
      </c>
      <c r="L19" s="46">
        <v>3.7037037037037028</v>
      </c>
      <c r="M19" s="46">
        <v>11.111111111111111</v>
      </c>
      <c r="N19" s="46">
        <v>14.81481481481481</v>
      </c>
      <c r="O19" s="46"/>
      <c r="P19" s="46">
        <v>3.7037037037037028</v>
      </c>
      <c r="Q19" s="46"/>
      <c r="R19" s="40"/>
    </row>
    <row r="20" spans="2:18" x14ac:dyDescent="0.15">
      <c r="B20" s="14" t="s">
        <v>20</v>
      </c>
      <c r="C20" s="15">
        <v>87</v>
      </c>
      <c r="D20" s="38">
        <v>62.068965517241381</v>
      </c>
      <c r="E20" s="39">
        <v>77.011494252873561</v>
      </c>
      <c r="F20" s="39"/>
      <c r="G20" s="39"/>
      <c r="H20" s="39">
        <v>52.873563218390807</v>
      </c>
      <c r="I20" s="39">
        <v>25.287356321839081</v>
      </c>
      <c r="J20" s="39">
        <v>17.241379310344829</v>
      </c>
      <c r="K20" s="39">
        <v>1.149425287356322</v>
      </c>
      <c r="L20" s="46">
        <v>2.298850574712644</v>
      </c>
      <c r="M20" s="46">
        <v>6.8965517241379306</v>
      </c>
      <c r="N20" s="46">
        <v>17.241379310344829</v>
      </c>
      <c r="O20" s="46"/>
      <c r="P20" s="46">
        <v>3.4482758620689649</v>
      </c>
      <c r="Q20" s="46"/>
      <c r="R20" s="40">
        <v>1.149425287356322</v>
      </c>
    </row>
    <row r="21" spans="2:18" ht="15" customHeight="1" thickBot="1" x14ac:dyDescent="0.2">
      <c r="B21" s="16" t="s">
        <v>21</v>
      </c>
      <c r="C21" s="17">
        <v>205</v>
      </c>
      <c r="D21" s="41">
        <v>64.390243902439025</v>
      </c>
      <c r="E21" s="42">
        <v>79.512195121951223</v>
      </c>
      <c r="F21" s="42">
        <v>1.9512195121951219</v>
      </c>
      <c r="G21" s="42">
        <v>1.4634146341463421</v>
      </c>
      <c r="H21" s="42">
        <v>46.341463414634148</v>
      </c>
      <c r="I21" s="42">
        <v>16.09756097560976</v>
      </c>
      <c r="J21" s="42">
        <v>13.65853658536586</v>
      </c>
      <c r="K21" s="42"/>
      <c r="L21" s="47">
        <v>2.4390243902439019</v>
      </c>
      <c r="M21" s="47">
        <v>4.3902439024390238</v>
      </c>
      <c r="N21" s="47">
        <v>14.146341463414631</v>
      </c>
      <c r="O21" s="47">
        <v>1.4634146341463421</v>
      </c>
      <c r="P21" s="47">
        <v>4.8780487804878048</v>
      </c>
      <c r="Q21" s="47">
        <v>0.48780487804878048</v>
      </c>
      <c r="R21" s="43">
        <v>0.48780487804878048</v>
      </c>
    </row>
    <row r="22" spans="2:18" ht="15" customHeight="1" thickBot="1" x14ac:dyDescent="0.2">
      <c r="B22" s="10" t="s">
        <v>22</v>
      </c>
      <c r="C22" s="11">
        <f>IF(SUM(C23:C31)=0,"",SUM(C23:C31))</f>
        <v>1506</v>
      </c>
      <c r="D22" s="32">
        <v>57.304116865869858</v>
      </c>
      <c r="E22" s="33">
        <v>74.302788844621517</v>
      </c>
      <c r="F22" s="33">
        <v>1.7928286852589641</v>
      </c>
      <c r="G22" s="33">
        <v>2.4568393094289509</v>
      </c>
      <c r="H22" s="33">
        <v>51.460823373173973</v>
      </c>
      <c r="I22" s="33">
        <v>20.1859229747676</v>
      </c>
      <c r="J22" s="33">
        <v>14.674634794156709</v>
      </c>
      <c r="K22" s="33">
        <v>1.8592297476759629</v>
      </c>
      <c r="L22" s="44">
        <v>2.3904382470119518</v>
      </c>
      <c r="M22" s="44">
        <v>5.3784860557768921</v>
      </c>
      <c r="N22" s="44">
        <v>7.3705179282868531</v>
      </c>
      <c r="O22" s="44">
        <v>1.460823373173971</v>
      </c>
      <c r="P22" s="44">
        <v>3.784860557768924</v>
      </c>
      <c r="Q22" s="44">
        <v>0.46480743691899068</v>
      </c>
      <c r="R22" s="34">
        <v>1.925630810092962</v>
      </c>
    </row>
    <row r="23" spans="2:18" x14ac:dyDescent="0.15">
      <c r="B23" s="12" t="s">
        <v>23</v>
      </c>
      <c r="C23" s="13">
        <v>99</v>
      </c>
      <c r="D23" s="35">
        <v>48.484848484848477</v>
      </c>
      <c r="E23" s="36">
        <v>59.595959595959592</v>
      </c>
      <c r="F23" s="36">
        <v>5.0505050505050502</v>
      </c>
      <c r="G23" s="36">
        <v>2.0202020202020199</v>
      </c>
      <c r="H23" s="36">
        <v>46.464646464646457</v>
      </c>
      <c r="I23" s="36">
        <v>18.18181818181818</v>
      </c>
      <c r="J23" s="36">
        <v>13.13131313131313</v>
      </c>
      <c r="K23" s="36">
        <v>4.0404040404040407</v>
      </c>
      <c r="L23" s="45">
        <v>5.0505050505050502</v>
      </c>
      <c r="M23" s="45">
        <v>4.0404040404040407</v>
      </c>
      <c r="N23" s="45">
        <v>11.111111111111111</v>
      </c>
      <c r="O23" s="45">
        <v>2.0202020202020199</v>
      </c>
      <c r="P23" s="45"/>
      <c r="Q23" s="45">
        <v>1.0101010101010099</v>
      </c>
      <c r="R23" s="37">
        <v>8.0808080808080813</v>
      </c>
    </row>
    <row r="24" spans="2:18" x14ac:dyDescent="0.15">
      <c r="B24" s="14" t="s">
        <v>24</v>
      </c>
      <c r="C24" s="15">
        <v>168</v>
      </c>
      <c r="D24" s="38">
        <v>82.142857142857139</v>
      </c>
      <c r="E24" s="39">
        <v>82.142857142857139</v>
      </c>
      <c r="F24" s="39">
        <v>0.59523809523809523</v>
      </c>
      <c r="G24" s="39">
        <v>4.1666666666666661</v>
      </c>
      <c r="H24" s="39">
        <v>52.380952380952387</v>
      </c>
      <c r="I24" s="39">
        <v>16.666666666666661</v>
      </c>
      <c r="J24" s="39">
        <v>14.88095238095238</v>
      </c>
      <c r="K24" s="39">
        <v>1.19047619047619</v>
      </c>
      <c r="L24" s="46">
        <v>1.785714285714286</v>
      </c>
      <c r="M24" s="46">
        <v>4.7619047619047619</v>
      </c>
      <c r="N24" s="46">
        <v>5.3571428571428568</v>
      </c>
      <c r="O24" s="46">
        <v>0.59523809523809523</v>
      </c>
      <c r="P24" s="46">
        <v>2.3809523809523809</v>
      </c>
      <c r="Q24" s="46"/>
      <c r="R24" s="40">
        <v>0.59523809523809523</v>
      </c>
    </row>
    <row r="25" spans="2:18" x14ac:dyDescent="0.15">
      <c r="B25" s="14" t="s">
        <v>25</v>
      </c>
      <c r="C25" s="15">
        <v>159</v>
      </c>
      <c r="D25" s="38">
        <v>26.415094339622641</v>
      </c>
      <c r="E25" s="39">
        <v>64.15094339622641</v>
      </c>
      <c r="F25" s="39">
        <v>1.8867924528301889</v>
      </c>
      <c r="G25" s="39">
        <v>1.8867924528301889</v>
      </c>
      <c r="H25" s="39">
        <v>44.654088050314463</v>
      </c>
      <c r="I25" s="39">
        <v>27.044025157232699</v>
      </c>
      <c r="J25" s="39">
        <v>13.836477987421381</v>
      </c>
      <c r="K25" s="39">
        <v>1.8867924528301889</v>
      </c>
      <c r="L25" s="46">
        <v>3.1446540880503151</v>
      </c>
      <c r="M25" s="46"/>
      <c r="N25" s="46">
        <v>10.062893081761009</v>
      </c>
      <c r="O25" s="46">
        <v>1.257861635220126</v>
      </c>
      <c r="P25" s="46">
        <v>8.1761006289308167</v>
      </c>
      <c r="Q25" s="46">
        <v>0.62893081761006298</v>
      </c>
      <c r="R25" s="40">
        <v>3.1446540880503151</v>
      </c>
    </row>
    <row r="26" spans="2:18" x14ac:dyDescent="0.15">
      <c r="B26" s="14" t="s">
        <v>26</v>
      </c>
      <c r="C26" s="15">
        <v>323</v>
      </c>
      <c r="D26" s="38">
        <v>60.371517027863767</v>
      </c>
      <c r="E26" s="39">
        <v>78.94736842105263</v>
      </c>
      <c r="F26" s="39">
        <v>1.2383900928792571</v>
      </c>
      <c r="G26" s="39">
        <v>4.3343653250773997</v>
      </c>
      <c r="H26" s="39">
        <v>51.393188854489168</v>
      </c>
      <c r="I26" s="39">
        <v>17.337461300309599</v>
      </c>
      <c r="J26" s="39">
        <v>15.170278637770901</v>
      </c>
      <c r="K26" s="39">
        <v>1.2383900928792571</v>
      </c>
      <c r="L26" s="46">
        <v>2.4767801857585141</v>
      </c>
      <c r="M26" s="46">
        <v>6.1919504643962853</v>
      </c>
      <c r="N26" s="46">
        <v>9.5975232198142422</v>
      </c>
      <c r="O26" s="46">
        <v>1.2383900928792571</v>
      </c>
      <c r="P26" s="46">
        <v>4.0247678018575854</v>
      </c>
      <c r="Q26" s="46">
        <v>0.30959752321981432</v>
      </c>
      <c r="R26" s="40">
        <v>0.61919504643962853</v>
      </c>
    </row>
    <row r="27" spans="2:18" x14ac:dyDescent="0.15">
      <c r="B27" s="14" t="s">
        <v>27</v>
      </c>
      <c r="C27" s="15">
        <v>295</v>
      </c>
      <c r="D27" s="38">
        <v>59.661016949152547</v>
      </c>
      <c r="E27" s="39">
        <v>77.627118644067792</v>
      </c>
      <c r="F27" s="39">
        <v>1.35593220338983</v>
      </c>
      <c r="G27" s="39">
        <v>1.6949152542372881</v>
      </c>
      <c r="H27" s="39">
        <v>57.288135593220332</v>
      </c>
      <c r="I27" s="39">
        <v>18.98305084745763</v>
      </c>
      <c r="J27" s="39">
        <v>11.1864406779661</v>
      </c>
      <c r="K27" s="39">
        <v>1.0169491525423731</v>
      </c>
      <c r="L27" s="46">
        <v>2.3728813559322028</v>
      </c>
      <c r="M27" s="46">
        <v>5.4237288135593218</v>
      </c>
      <c r="N27" s="46">
        <v>5.7627118644067794</v>
      </c>
      <c r="O27" s="46">
        <v>1.35593220338983</v>
      </c>
      <c r="P27" s="46">
        <v>3.050847457627119</v>
      </c>
      <c r="Q27" s="46">
        <v>0.33898305084745761</v>
      </c>
      <c r="R27" s="40">
        <v>2.7118644067796609</v>
      </c>
    </row>
    <row r="28" spans="2:18" x14ac:dyDescent="0.15">
      <c r="B28" s="14" t="s">
        <v>28</v>
      </c>
      <c r="C28" s="15">
        <v>134</v>
      </c>
      <c r="D28" s="38">
        <v>70.149253731343293</v>
      </c>
      <c r="E28" s="39">
        <v>72.388059701492537</v>
      </c>
      <c r="F28" s="39">
        <v>2.238805970149254</v>
      </c>
      <c r="G28" s="39">
        <v>1.4925373134328359</v>
      </c>
      <c r="H28" s="39">
        <v>44.776119402985067</v>
      </c>
      <c r="I28" s="39">
        <v>9.7014925373134329</v>
      </c>
      <c r="J28" s="39">
        <v>15.671641791044779</v>
      </c>
      <c r="K28" s="39">
        <v>3.7313432835820892</v>
      </c>
      <c r="L28" s="46">
        <v>2.9850746268656709</v>
      </c>
      <c r="M28" s="46">
        <v>0.74626865671641784</v>
      </c>
      <c r="N28" s="46">
        <v>8.2089552238805972</v>
      </c>
      <c r="O28" s="46">
        <v>3.7313432835820892</v>
      </c>
      <c r="P28" s="46">
        <v>4.4776119402985071</v>
      </c>
      <c r="Q28" s="46">
        <v>0.74626865671641784</v>
      </c>
      <c r="R28" s="40">
        <v>0.74626865671641784</v>
      </c>
    </row>
    <row r="29" spans="2:18" x14ac:dyDescent="0.15">
      <c r="B29" s="14" t="s">
        <v>29</v>
      </c>
      <c r="C29" s="15">
        <v>38</v>
      </c>
      <c r="D29" s="38">
        <v>36.84210526315789</v>
      </c>
      <c r="E29" s="39">
        <v>57.894736842105267</v>
      </c>
      <c r="F29" s="39"/>
      <c r="G29" s="39"/>
      <c r="H29" s="39">
        <v>36.84210526315789</v>
      </c>
      <c r="I29" s="39">
        <v>36.84210526315789</v>
      </c>
      <c r="J29" s="39">
        <v>18.421052631578949</v>
      </c>
      <c r="K29" s="39">
        <v>5.2631578947368416</v>
      </c>
      <c r="L29" s="46"/>
      <c r="M29" s="46">
        <v>2.6315789473684208</v>
      </c>
      <c r="N29" s="46">
        <v>7.8947368421052628</v>
      </c>
      <c r="O29" s="46"/>
      <c r="P29" s="46"/>
      <c r="Q29" s="46">
        <v>2.6315789473684208</v>
      </c>
      <c r="R29" s="40">
        <v>7.8947368421052628</v>
      </c>
    </row>
    <row r="30" spans="2:18" x14ac:dyDescent="0.15">
      <c r="B30" s="14" t="s">
        <v>30</v>
      </c>
      <c r="C30" s="15">
        <v>271</v>
      </c>
      <c r="D30" s="38">
        <v>53.136531365313658</v>
      </c>
      <c r="E30" s="39">
        <v>74.538745387453872</v>
      </c>
      <c r="F30" s="39">
        <v>2.5830258302583031</v>
      </c>
      <c r="G30" s="39">
        <v>1.476014760147601</v>
      </c>
      <c r="H30" s="39">
        <v>55.719557195571959</v>
      </c>
      <c r="I30" s="39">
        <v>26.568265682656829</v>
      </c>
      <c r="J30" s="39">
        <v>17.712177121771219</v>
      </c>
      <c r="K30" s="39">
        <v>1.8450184501845019</v>
      </c>
      <c r="L30" s="46">
        <v>1.476014760147601</v>
      </c>
      <c r="M30" s="46">
        <v>10.701107011070111</v>
      </c>
      <c r="N30" s="46">
        <v>4.0590405904059041</v>
      </c>
      <c r="O30" s="46">
        <v>1.476014760147601</v>
      </c>
      <c r="P30" s="46">
        <v>4.0590405904059041</v>
      </c>
      <c r="Q30" s="46">
        <v>0.36900369003690042</v>
      </c>
      <c r="R30" s="40">
        <v>0.36900369003690042</v>
      </c>
    </row>
    <row r="31" spans="2:18" ht="15" customHeight="1" thickBot="1" x14ac:dyDescent="0.2">
      <c r="B31" s="16" t="s">
        <v>31</v>
      </c>
      <c r="C31" s="17">
        <v>19</v>
      </c>
      <c r="D31" s="41">
        <v>63.157894736842103</v>
      </c>
      <c r="E31" s="42">
        <v>78.94736842105263</v>
      </c>
      <c r="F31" s="42"/>
      <c r="G31" s="42"/>
      <c r="H31" s="42">
        <v>52.631578947368418</v>
      </c>
      <c r="I31" s="42">
        <v>21.05263157894737</v>
      </c>
      <c r="J31" s="42">
        <v>15.789473684210529</v>
      </c>
      <c r="K31" s="42"/>
      <c r="L31" s="47"/>
      <c r="M31" s="47">
        <v>10.52631578947368</v>
      </c>
      <c r="N31" s="47">
        <v>10.52631578947368</v>
      </c>
      <c r="O31" s="47"/>
      <c r="P31" s="47">
        <v>5.2631578947368416</v>
      </c>
      <c r="Q31" s="47"/>
      <c r="R31" s="43"/>
    </row>
    <row r="32" spans="2:18" ht="15" customHeight="1" thickBot="1" x14ac:dyDescent="0.2">
      <c r="B32" s="10" t="s">
        <v>32</v>
      </c>
      <c r="C32" s="11">
        <f>IF(SUM(C23:C31,C9:C21)=0,"",SUM(C23:C31,C9:C21))</f>
        <v>2391</v>
      </c>
      <c r="D32" s="32">
        <v>59.598494353826851</v>
      </c>
      <c r="E32" s="33">
        <v>75.784190715181936</v>
      </c>
      <c r="F32" s="33">
        <v>1.6311166875784191</v>
      </c>
      <c r="G32" s="33">
        <v>2.0075282308657458</v>
      </c>
      <c r="H32" s="33">
        <v>51.401087411125047</v>
      </c>
      <c r="I32" s="33">
        <v>19.071518193224591</v>
      </c>
      <c r="J32" s="33">
        <v>14.721873693015469</v>
      </c>
      <c r="K32" s="33">
        <v>1.4638226683396069</v>
      </c>
      <c r="L32" s="44">
        <v>2.1329987452948558</v>
      </c>
      <c r="M32" s="44">
        <v>5.8971141781681311</v>
      </c>
      <c r="N32" s="44">
        <v>9.7448766206608113</v>
      </c>
      <c r="O32" s="44">
        <v>1.2128816394813891</v>
      </c>
      <c r="P32" s="44">
        <v>3.6804684232538691</v>
      </c>
      <c r="Q32" s="44">
        <v>0.41823504809703049</v>
      </c>
      <c r="R32" s="34">
        <v>1.6311166875784191</v>
      </c>
    </row>
    <row r="33" spans="3:3" x14ac:dyDescent="0.15">
      <c r="C33" s="31"/>
    </row>
  </sheetData>
  <phoneticPr fontId="2"/>
  <conditionalFormatting sqref="D8:R32">
    <cfRule type="expression" dxfId="86" priority="185">
      <formula>AND(D8=LARGE($D8:$R8,3),NOT(D8=0))</formula>
    </cfRule>
    <cfRule type="expression" dxfId="85" priority="186">
      <formula>AND(D8=LARGE($D8:$R8,2),NOT(D8=0))</formula>
    </cfRule>
    <cfRule type="expression" dxfId="84" priority="187">
      <formula>AND(D8=LARGE($D8:$R8,1),NOT(D8=0))</formula>
    </cfRule>
  </conditionalFormatting>
  <pageMargins left="0.7" right="0.7" top="0.75" bottom="0.75" header="0.3" footer="0.3"/>
  <pageSetup paperSize="9" scale="53" orientation="portrait" horizontalDpi="300" verticalDpi="30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84FAC-48FB-4B91-BD73-376DA2DED8C1}">
  <sheetPr>
    <pageSetUpPr fitToPage="1"/>
  </sheetPr>
  <dimension ref="B2:D12"/>
  <sheetViews>
    <sheetView zoomScaleNormal="100" workbookViewId="0">
      <selection activeCell="B4" sqref="B4:D10"/>
    </sheetView>
  </sheetViews>
  <sheetFormatPr defaultRowHeight="13.5" x14ac:dyDescent="0.15"/>
  <cols>
    <col min="1" max="1" width="1.375" style="86" customWidth="1"/>
    <col min="2" max="2" width="9" style="86"/>
    <col min="3" max="3" width="14.625" style="86" customWidth="1"/>
    <col min="4" max="4" width="44.75" style="86" customWidth="1"/>
    <col min="5" max="5" width="1.375" style="86" customWidth="1"/>
    <col min="6" max="16384" width="9" style="86"/>
  </cols>
  <sheetData>
    <row r="2" spans="2:4" ht="18.75" customHeight="1" x14ac:dyDescent="0.15">
      <c r="B2" s="86" t="s">
        <v>353</v>
      </c>
    </row>
    <row r="3" spans="2:4" ht="14.25" thickBot="1" x14ac:dyDescent="0.2"/>
    <row r="4" spans="2:4" ht="21.75" thickBot="1" x14ac:dyDescent="0.2">
      <c r="B4" s="87"/>
      <c r="C4" s="88" t="s">
        <v>354</v>
      </c>
      <c r="D4" s="88" t="s">
        <v>355</v>
      </c>
    </row>
    <row r="5" spans="2:4" ht="24" customHeight="1" x14ac:dyDescent="0.15">
      <c r="B5" s="148" t="s">
        <v>333</v>
      </c>
      <c r="C5" s="89" t="s">
        <v>545</v>
      </c>
      <c r="D5" s="90" t="s">
        <v>426</v>
      </c>
    </row>
    <row r="6" spans="2:4" ht="24" customHeight="1" x14ac:dyDescent="0.15">
      <c r="B6" s="149"/>
      <c r="C6" s="91" t="s">
        <v>358</v>
      </c>
      <c r="D6" s="92" t="s">
        <v>427</v>
      </c>
    </row>
    <row r="7" spans="2:4" ht="24" customHeight="1" thickBot="1" x14ac:dyDescent="0.2">
      <c r="B7" s="149"/>
      <c r="C7" s="93" t="s">
        <v>359</v>
      </c>
      <c r="D7" s="94" t="s">
        <v>428</v>
      </c>
    </row>
    <row r="8" spans="2:4" ht="24" customHeight="1" x14ac:dyDescent="0.15">
      <c r="B8" s="150" t="s">
        <v>334</v>
      </c>
      <c r="C8" s="95" t="s">
        <v>366</v>
      </c>
      <c r="D8" s="96" t="s">
        <v>430</v>
      </c>
    </row>
    <row r="9" spans="2:4" ht="24" customHeight="1" x14ac:dyDescent="0.15">
      <c r="B9" s="151"/>
      <c r="C9" s="97" t="s">
        <v>365</v>
      </c>
      <c r="D9" s="98" t="s">
        <v>425</v>
      </c>
    </row>
    <row r="10" spans="2:4" ht="24" customHeight="1" thickBot="1" x14ac:dyDescent="0.2">
      <c r="B10" s="152"/>
      <c r="C10" s="99" t="s">
        <v>27</v>
      </c>
      <c r="D10" s="100" t="s">
        <v>429</v>
      </c>
    </row>
    <row r="11" spans="2:4" ht="13.5" customHeight="1" x14ac:dyDescent="0.15"/>
    <row r="12" spans="2:4" ht="14.25" customHeight="1" x14ac:dyDescent="0.15"/>
  </sheetData>
  <mergeCells count="2">
    <mergeCell ref="B5:B7"/>
    <mergeCell ref="B8:B10"/>
  </mergeCells>
  <phoneticPr fontId="2"/>
  <pageMargins left="0.70866141732283472" right="0.59055118110236227" top="0.74803149606299213" bottom="0.74803149606299213" header="0.31496062992125984" footer="0.31496062992125984"/>
  <pageSetup paperSize="9" scale="76"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pageSetUpPr fitToPage="1"/>
  </sheetPr>
  <dimension ref="B1:L33"/>
  <sheetViews>
    <sheetView topLeftCell="A3" workbookViewId="0">
      <selection activeCell="B6" sqref="B6:L32"/>
    </sheetView>
  </sheetViews>
  <sheetFormatPr defaultColWidth="9" defaultRowHeight="13.5" x14ac:dyDescent="0.15"/>
  <cols>
    <col min="1" max="1" width="9" style="1" customWidth="1"/>
    <col min="2" max="2" width="15" style="1" bestFit="1" customWidth="1"/>
    <col min="3" max="3" width="9" style="1" customWidth="1"/>
    <col min="4" max="16384" width="9" style="1"/>
  </cols>
  <sheetData>
    <row r="1" spans="2:12" ht="24" customHeight="1" x14ac:dyDescent="0.15">
      <c r="B1" s="2"/>
    </row>
    <row r="3" spans="2:12" x14ac:dyDescent="0.15">
      <c r="B3" s="1" t="s">
        <v>146</v>
      </c>
    </row>
    <row r="4" spans="2:12" x14ac:dyDescent="0.15">
      <c r="B4" s="1" t="s">
        <v>176</v>
      </c>
    </row>
    <row r="6" spans="2:12" ht="15" customHeight="1" thickBot="1" x14ac:dyDescent="0.2">
      <c r="L6" s="3" t="s">
        <v>1</v>
      </c>
    </row>
    <row r="7" spans="2:12" ht="60.95" customHeight="1" thickBot="1" x14ac:dyDescent="0.2">
      <c r="B7" s="4"/>
      <c r="C7" s="5" t="s">
        <v>2</v>
      </c>
      <c r="D7" s="6" t="s">
        <v>177</v>
      </c>
      <c r="E7" s="7" t="s">
        <v>178</v>
      </c>
      <c r="F7" s="7" t="s">
        <v>179</v>
      </c>
      <c r="G7" s="7" t="s">
        <v>180</v>
      </c>
      <c r="H7" s="7" t="s">
        <v>181</v>
      </c>
      <c r="I7" s="7" t="s">
        <v>182</v>
      </c>
      <c r="J7" s="7" t="s">
        <v>183</v>
      </c>
      <c r="K7" s="7" t="s">
        <v>184</v>
      </c>
      <c r="L7" s="9" t="s">
        <v>106</v>
      </c>
    </row>
    <row r="8" spans="2:12" ht="15" customHeight="1" thickBot="1" x14ac:dyDescent="0.2">
      <c r="B8" s="10" t="s">
        <v>8</v>
      </c>
      <c r="C8" s="11">
        <f>IF(SUM(C9:C21)=0,"",SUM(C9:C21))</f>
        <v>877</v>
      </c>
      <c r="D8" s="32">
        <v>10.83238312428734</v>
      </c>
      <c r="E8" s="33">
        <v>72.748004561003427</v>
      </c>
      <c r="F8" s="33">
        <v>52.451539338654513</v>
      </c>
      <c r="G8" s="33">
        <v>54.960091220068421</v>
      </c>
      <c r="H8" s="33">
        <v>0.34207525655644239</v>
      </c>
      <c r="I8" s="33">
        <v>5.131128848346636</v>
      </c>
      <c r="J8" s="33">
        <v>15.62143671607754</v>
      </c>
      <c r="K8" s="33">
        <v>15.735461801596349</v>
      </c>
      <c r="L8" s="34">
        <v>0.79817559863169896</v>
      </c>
    </row>
    <row r="9" spans="2:12" x14ac:dyDescent="0.15">
      <c r="B9" s="12" t="s">
        <v>9</v>
      </c>
      <c r="C9" s="13">
        <v>141</v>
      </c>
      <c r="D9" s="35">
        <v>14.893617021276601</v>
      </c>
      <c r="E9" s="36">
        <v>78.01418439716312</v>
      </c>
      <c r="F9" s="36">
        <v>56.028368794326241</v>
      </c>
      <c r="G9" s="36">
        <v>57.446808510638313</v>
      </c>
      <c r="H9" s="36"/>
      <c r="I9" s="36">
        <v>2.836879432624114</v>
      </c>
      <c r="J9" s="36">
        <v>14.893617021276601</v>
      </c>
      <c r="K9" s="36">
        <v>16.312056737588659</v>
      </c>
      <c r="L9" s="37">
        <v>0.70921985815602839</v>
      </c>
    </row>
    <row r="10" spans="2:12" x14ac:dyDescent="0.15">
      <c r="B10" s="14" t="s">
        <v>10</v>
      </c>
      <c r="C10" s="15">
        <v>23</v>
      </c>
      <c r="D10" s="38">
        <v>17.39130434782609</v>
      </c>
      <c r="E10" s="39">
        <v>69.565217391304344</v>
      </c>
      <c r="F10" s="39">
        <v>39.130434782608702</v>
      </c>
      <c r="G10" s="39">
        <v>43.478260869565219</v>
      </c>
      <c r="H10" s="39"/>
      <c r="I10" s="39">
        <v>21.739130434782609</v>
      </c>
      <c r="J10" s="39">
        <v>8.695652173913043</v>
      </c>
      <c r="K10" s="39">
        <v>17.39130434782609</v>
      </c>
      <c r="L10" s="40">
        <v>4.3478260869565224</v>
      </c>
    </row>
    <row r="11" spans="2:12" x14ac:dyDescent="0.15">
      <c r="B11" s="14" t="s">
        <v>11</v>
      </c>
      <c r="C11" s="15">
        <v>30</v>
      </c>
      <c r="D11" s="38">
        <v>13.33333333333333</v>
      </c>
      <c r="E11" s="39">
        <v>80</v>
      </c>
      <c r="F11" s="39">
        <v>66.666666666666657</v>
      </c>
      <c r="G11" s="39">
        <v>46.666666666666657</v>
      </c>
      <c r="H11" s="39"/>
      <c r="I11" s="39"/>
      <c r="J11" s="39">
        <v>10</v>
      </c>
      <c r="K11" s="39">
        <v>20</v>
      </c>
      <c r="L11" s="40"/>
    </row>
    <row r="12" spans="2:12" x14ac:dyDescent="0.15">
      <c r="B12" s="14" t="s">
        <v>12</v>
      </c>
      <c r="C12" s="15">
        <v>73</v>
      </c>
      <c r="D12" s="38">
        <v>8.2191780821917799</v>
      </c>
      <c r="E12" s="39">
        <v>79.452054794520549</v>
      </c>
      <c r="F12" s="39">
        <v>58.904109589041099</v>
      </c>
      <c r="G12" s="39">
        <v>57.534246575342458</v>
      </c>
      <c r="H12" s="39"/>
      <c r="I12" s="39">
        <v>2.7397260273972601</v>
      </c>
      <c r="J12" s="39">
        <v>19.17808219178082</v>
      </c>
      <c r="K12" s="39">
        <v>9.5890410958904102</v>
      </c>
      <c r="L12" s="40"/>
    </row>
    <row r="13" spans="2:12" x14ac:dyDescent="0.15">
      <c r="B13" s="14" t="s">
        <v>13</v>
      </c>
      <c r="C13" s="15">
        <v>4</v>
      </c>
      <c r="D13" s="38">
        <v>25</v>
      </c>
      <c r="E13" s="39">
        <v>100</v>
      </c>
      <c r="F13" s="39">
        <v>25</v>
      </c>
      <c r="G13" s="39">
        <v>100</v>
      </c>
      <c r="H13" s="39"/>
      <c r="I13" s="39"/>
      <c r="J13" s="39">
        <v>25</v>
      </c>
      <c r="K13" s="39"/>
      <c r="L13" s="40"/>
    </row>
    <row r="14" spans="2:12" x14ac:dyDescent="0.15">
      <c r="B14" s="14" t="s">
        <v>14</v>
      </c>
      <c r="C14" s="15">
        <v>52</v>
      </c>
      <c r="D14" s="38">
        <v>13.46153846153846</v>
      </c>
      <c r="E14" s="39">
        <v>71.15384615384616</v>
      </c>
      <c r="F14" s="39">
        <v>34.615384615384613</v>
      </c>
      <c r="G14" s="39">
        <v>46.153846153846153</v>
      </c>
      <c r="H14" s="39"/>
      <c r="I14" s="39">
        <v>11.53846153846154</v>
      </c>
      <c r="J14" s="39">
        <v>17.30769230769231</v>
      </c>
      <c r="K14" s="39">
        <v>17.30769230769231</v>
      </c>
      <c r="L14" s="40">
        <v>1.9230769230769229</v>
      </c>
    </row>
    <row r="15" spans="2:12" x14ac:dyDescent="0.15">
      <c r="B15" s="14" t="s">
        <v>15</v>
      </c>
      <c r="C15" s="15">
        <v>37</v>
      </c>
      <c r="D15" s="38">
        <v>10.810810810810811</v>
      </c>
      <c r="E15" s="39">
        <v>70.270270270270274</v>
      </c>
      <c r="F15" s="39">
        <v>59.45945945945946</v>
      </c>
      <c r="G15" s="39">
        <v>48.648648648648653</v>
      </c>
      <c r="H15" s="39"/>
      <c r="I15" s="39">
        <v>8.1081081081081088</v>
      </c>
      <c r="J15" s="39">
        <v>8.1081081081081088</v>
      </c>
      <c r="K15" s="39">
        <v>24.32432432432433</v>
      </c>
      <c r="L15" s="40">
        <v>2.7027027027027031</v>
      </c>
    </row>
    <row r="16" spans="2:12" x14ac:dyDescent="0.15">
      <c r="B16" s="14" t="s">
        <v>16</v>
      </c>
      <c r="C16" s="15">
        <v>33</v>
      </c>
      <c r="D16" s="38">
        <v>9.0909090909090917</v>
      </c>
      <c r="E16" s="39">
        <v>60.606060606060609</v>
      </c>
      <c r="F16" s="39">
        <v>39.393939393939391</v>
      </c>
      <c r="G16" s="39">
        <v>45.454545454545453</v>
      </c>
      <c r="H16" s="39"/>
      <c r="I16" s="39">
        <v>6.0606060606060614</v>
      </c>
      <c r="J16" s="39">
        <v>12.121212121212119</v>
      </c>
      <c r="K16" s="39">
        <v>12.121212121212119</v>
      </c>
      <c r="L16" s="40"/>
    </row>
    <row r="17" spans="2:12" x14ac:dyDescent="0.15">
      <c r="B17" s="14" t="s">
        <v>17</v>
      </c>
      <c r="C17" s="15">
        <v>94</v>
      </c>
      <c r="D17" s="38">
        <v>7.4468085106382977</v>
      </c>
      <c r="E17" s="39">
        <v>68.085106382978722</v>
      </c>
      <c r="F17" s="39">
        <v>47.872340425531917</v>
      </c>
      <c r="G17" s="39">
        <v>55.319148936170222</v>
      </c>
      <c r="H17" s="39">
        <v>1.063829787234043</v>
      </c>
      <c r="I17" s="39">
        <v>4.2553191489361701</v>
      </c>
      <c r="J17" s="39">
        <v>13.82978723404255</v>
      </c>
      <c r="K17" s="39">
        <v>18.085106382978729</v>
      </c>
      <c r="L17" s="40">
        <v>1.063829787234043</v>
      </c>
    </row>
    <row r="18" spans="2:12" x14ac:dyDescent="0.15">
      <c r="B18" s="14" t="s">
        <v>18</v>
      </c>
      <c r="C18" s="15">
        <v>74</v>
      </c>
      <c r="D18" s="38">
        <v>8.1081081081081088</v>
      </c>
      <c r="E18" s="39">
        <v>74.324324324324323</v>
      </c>
      <c r="F18" s="39">
        <v>48.648648648648653</v>
      </c>
      <c r="G18" s="39">
        <v>51.351351351351347</v>
      </c>
      <c r="H18" s="39"/>
      <c r="I18" s="39">
        <v>5.4054054054054053</v>
      </c>
      <c r="J18" s="39">
        <v>21.621621621621621</v>
      </c>
      <c r="K18" s="39">
        <v>13.51351351351351</v>
      </c>
      <c r="L18" s="40"/>
    </row>
    <row r="19" spans="2:12" x14ac:dyDescent="0.15">
      <c r="B19" s="14" t="s">
        <v>19</v>
      </c>
      <c r="C19" s="15">
        <v>27</v>
      </c>
      <c r="D19" s="38">
        <v>11.111111111111111</v>
      </c>
      <c r="E19" s="39">
        <v>51.851851851851848</v>
      </c>
      <c r="F19" s="39">
        <v>51.851851851851848</v>
      </c>
      <c r="G19" s="39">
        <v>51.851851851851848</v>
      </c>
      <c r="H19" s="39"/>
      <c r="I19" s="39"/>
      <c r="J19" s="39">
        <v>22.222222222222221</v>
      </c>
      <c r="K19" s="39">
        <v>25.92592592592592</v>
      </c>
      <c r="L19" s="40"/>
    </row>
    <row r="20" spans="2:12" x14ac:dyDescent="0.15">
      <c r="B20" s="14" t="s">
        <v>20</v>
      </c>
      <c r="C20" s="15">
        <v>87</v>
      </c>
      <c r="D20" s="38">
        <v>10.3448275862069</v>
      </c>
      <c r="E20" s="39">
        <v>71.264367816091962</v>
      </c>
      <c r="F20" s="39">
        <v>64.367816091954026</v>
      </c>
      <c r="G20" s="39">
        <v>62.068965517241381</v>
      </c>
      <c r="H20" s="39">
        <v>1.149425287356322</v>
      </c>
      <c r="I20" s="39">
        <v>4.5977011494252871</v>
      </c>
      <c r="J20" s="39">
        <v>18.390804597701148</v>
      </c>
      <c r="K20" s="39">
        <v>11.494252873563219</v>
      </c>
      <c r="L20" s="40"/>
    </row>
    <row r="21" spans="2:12" ht="15" customHeight="1" thickBot="1" x14ac:dyDescent="0.2">
      <c r="B21" s="16" t="s">
        <v>21</v>
      </c>
      <c r="C21" s="17">
        <v>202</v>
      </c>
      <c r="D21" s="41">
        <v>9.9009900990099009</v>
      </c>
      <c r="E21" s="42">
        <v>73.267326732673268</v>
      </c>
      <c r="F21" s="42">
        <v>51.485148514851488</v>
      </c>
      <c r="G21" s="42">
        <v>57.42574257425742</v>
      </c>
      <c r="H21" s="42">
        <v>0.49504950495049499</v>
      </c>
      <c r="I21" s="42">
        <v>5.4455445544554459</v>
      </c>
      <c r="J21" s="42">
        <v>14.35643564356435</v>
      </c>
      <c r="K21" s="42">
        <v>15.84158415841584</v>
      </c>
      <c r="L21" s="43">
        <v>0.99009900990099009</v>
      </c>
    </row>
    <row r="22" spans="2:12" ht="15" customHeight="1" thickBot="1" x14ac:dyDescent="0.2">
      <c r="B22" s="10" t="s">
        <v>22</v>
      </c>
      <c r="C22" s="11">
        <f>IF(SUM(C23:C31)=0,"",SUM(C23:C31))</f>
        <v>1468</v>
      </c>
      <c r="D22" s="32">
        <v>19.277929155313348</v>
      </c>
      <c r="E22" s="33">
        <v>69.959128065395092</v>
      </c>
      <c r="F22" s="33">
        <v>21.321525885558589</v>
      </c>
      <c r="G22" s="33">
        <v>55.994550408719348</v>
      </c>
      <c r="H22" s="33">
        <v>0.27247956403269752</v>
      </c>
      <c r="I22" s="33">
        <v>7.016348773841961</v>
      </c>
      <c r="J22" s="33">
        <v>22.888283378746589</v>
      </c>
      <c r="K22" s="33">
        <v>19.277929155313348</v>
      </c>
      <c r="L22" s="34">
        <v>1.430517711171662</v>
      </c>
    </row>
    <row r="23" spans="2:12" x14ac:dyDescent="0.15">
      <c r="B23" s="12" t="s">
        <v>23</v>
      </c>
      <c r="C23" s="13">
        <v>99</v>
      </c>
      <c r="D23" s="35">
        <v>18.18181818181818</v>
      </c>
      <c r="E23" s="36">
        <v>68.686868686868678</v>
      </c>
      <c r="F23" s="36">
        <v>13.13131313131313</v>
      </c>
      <c r="G23" s="36">
        <v>65.656565656565661</v>
      </c>
      <c r="H23" s="36"/>
      <c r="I23" s="36">
        <v>7.0707070707070701</v>
      </c>
      <c r="J23" s="36">
        <v>29.292929292929291</v>
      </c>
      <c r="K23" s="36">
        <v>20.202020202020201</v>
      </c>
      <c r="L23" s="37">
        <v>4.0404040404040407</v>
      </c>
    </row>
    <row r="24" spans="2:12" x14ac:dyDescent="0.15">
      <c r="B24" s="14" t="s">
        <v>24</v>
      </c>
      <c r="C24" s="15">
        <v>163</v>
      </c>
      <c r="D24" s="38">
        <v>19.018404907975459</v>
      </c>
      <c r="E24" s="39">
        <v>67.484662576687114</v>
      </c>
      <c r="F24" s="39">
        <v>19.018404907975459</v>
      </c>
      <c r="G24" s="39">
        <v>74.233128834355838</v>
      </c>
      <c r="H24" s="39"/>
      <c r="I24" s="39">
        <v>7.9754601226993866</v>
      </c>
      <c r="J24" s="39">
        <v>17.177914110429452</v>
      </c>
      <c r="K24" s="39">
        <v>24.539877300613501</v>
      </c>
      <c r="L24" s="40">
        <v>0.61349693251533743</v>
      </c>
    </row>
    <row r="25" spans="2:12" x14ac:dyDescent="0.15">
      <c r="B25" s="14" t="s">
        <v>25</v>
      </c>
      <c r="C25" s="15">
        <v>157</v>
      </c>
      <c r="D25" s="38">
        <v>12.738853503184711</v>
      </c>
      <c r="E25" s="39">
        <v>63.057324840764331</v>
      </c>
      <c r="F25" s="39">
        <v>11.464968152866239</v>
      </c>
      <c r="G25" s="39">
        <v>45.859872611464972</v>
      </c>
      <c r="H25" s="39"/>
      <c r="I25" s="39">
        <v>7.6433121019108281</v>
      </c>
      <c r="J25" s="39">
        <v>29.29936305732484</v>
      </c>
      <c r="K25" s="39">
        <v>20.38216560509554</v>
      </c>
      <c r="L25" s="40">
        <v>3.184713375796179</v>
      </c>
    </row>
    <row r="26" spans="2:12" x14ac:dyDescent="0.15">
      <c r="B26" s="14" t="s">
        <v>26</v>
      </c>
      <c r="C26" s="15">
        <v>317</v>
      </c>
      <c r="D26" s="38">
        <v>24.605678233438489</v>
      </c>
      <c r="E26" s="39">
        <v>72.870662460567829</v>
      </c>
      <c r="F26" s="39">
        <v>24.290220820189269</v>
      </c>
      <c r="G26" s="39">
        <v>58.990536277602523</v>
      </c>
      <c r="H26" s="39">
        <v>0.31545741324921128</v>
      </c>
      <c r="I26" s="39">
        <v>3.7854889589905358</v>
      </c>
      <c r="J26" s="39">
        <v>14.82649842271293</v>
      </c>
      <c r="K26" s="39">
        <v>16.719242902208201</v>
      </c>
      <c r="L26" s="40">
        <v>0.94637223974763407</v>
      </c>
    </row>
    <row r="27" spans="2:12" x14ac:dyDescent="0.15">
      <c r="B27" s="14" t="s">
        <v>27</v>
      </c>
      <c r="C27" s="15">
        <v>281</v>
      </c>
      <c r="D27" s="38">
        <v>24.19928825622776</v>
      </c>
      <c r="E27" s="39">
        <v>74.021352313167256</v>
      </c>
      <c r="F27" s="39">
        <v>20.284697508896802</v>
      </c>
      <c r="G27" s="39">
        <v>51.601423487544487</v>
      </c>
      <c r="H27" s="39">
        <v>0.71174377224199281</v>
      </c>
      <c r="I27" s="39">
        <v>8.185053380782918</v>
      </c>
      <c r="J27" s="39">
        <v>16.37010676156584</v>
      </c>
      <c r="K27" s="39">
        <v>15.658362989323839</v>
      </c>
      <c r="L27" s="40">
        <v>1.4234875444839861</v>
      </c>
    </row>
    <row r="28" spans="2:12" x14ac:dyDescent="0.15">
      <c r="B28" s="14" t="s">
        <v>28</v>
      </c>
      <c r="C28" s="15">
        <v>130</v>
      </c>
      <c r="D28" s="38">
        <v>10.76923076923077</v>
      </c>
      <c r="E28" s="39">
        <v>68.461538461538467</v>
      </c>
      <c r="F28" s="39">
        <v>14.61538461538462</v>
      </c>
      <c r="G28" s="39">
        <v>55.384615384615387</v>
      </c>
      <c r="H28" s="39"/>
      <c r="I28" s="39">
        <v>7.6923076923076934</v>
      </c>
      <c r="J28" s="39">
        <v>42.307692307692307</v>
      </c>
      <c r="K28" s="39">
        <v>23.84615384615385</v>
      </c>
      <c r="L28" s="40">
        <v>0.76923076923076927</v>
      </c>
    </row>
    <row r="29" spans="2:12" x14ac:dyDescent="0.15">
      <c r="B29" s="14" t="s">
        <v>29</v>
      </c>
      <c r="C29" s="15">
        <v>37</v>
      </c>
      <c r="D29" s="38">
        <v>13.51351351351351</v>
      </c>
      <c r="E29" s="39">
        <v>70.270270270270274</v>
      </c>
      <c r="F29" s="39">
        <v>13.51351351351351</v>
      </c>
      <c r="G29" s="39">
        <v>56.756756756756758</v>
      </c>
      <c r="H29" s="39"/>
      <c r="I29" s="39">
        <v>10.810810810810811</v>
      </c>
      <c r="J29" s="39">
        <v>8.1081081081081088</v>
      </c>
      <c r="K29" s="39">
        <v>35.135135135135137</v>
      </c>
      <c r="L29" s="40">
        <v>5.4054054054054053</v>
      </c>
    </row>
    <row r="30" spans="2:12" x14ac:dyDescent="0.15">
      <c r="B30" s="14" t="s">
        <v>30</v>
      </c>
      <c r="C30" s="15">
        <v>265</v>
      </c>
      <c r="D30" s="38">
        <v>17.35849056603773</v>
      </c>
      <c r="E30" s="39">
        <v>68.301886792452819</v>
      </c>
      <c r="F30" s="39">
        <v>32.830188679245282</v>
      </c>
      <c r="G30" s="39">
        <v>49.433962264150942</v>
      </c>
      <c r="H30" s="39">
        <v>0.37735849056603782</v>
      </c>
      <c r="I30" s="39">
        <v>7.5471698113207548</v>
      </c>
      <c r="J30" s="39">
        <v>29.433962264150939</v>
      </c>
      <c r="K30" s="39">
        <v>17.35849056603773</v>
      </c>
      <c r="L30" s="40">
        <v>0.37735849056603782</v>
      </c>
    </row>
    <row r="31" spans="2:12" ht="15" customHeight="1" thickBot="1" x14ac:dyDescent="0.2">
      <c r="B31" s="16" t="s">
        <v>31</v>
      </c>
      <c r="C31" s="17">
        <v>19</v>
      </c>
      <c r="D31" s="41">
        <v>15.789473684210529</v>
      </c>
      <c r="E31" s="42">
        <v>78.94736842105263</v>
      </c>
      <c r="F31" s="42">
        <v>31.578947368421051</v>
      </c>
      <c r="G31" s="42">
        <v>42.105263157894733</v>
      </c>
      <c r="H31" s="42"/>
      <c r="I31" s="42">
        <v>10.52631578947368</v>
      </c>
      <c r="J31" s="42">
        <v>21.05263157894737</v>
      </c>
      <c r="K31" s="42">
        <v>21.05263157894737</v>
      </c>
      <c r="L31" s="43"/>
    </row>
    <row r="32" spans="2:12" ht="15" customHeight="1" thickBot="1" x14ac:dyDescent="0.2">
      <c r="B32" s="10" t="s">
        <v>32</v>
      </c>
      <c r="C32" s="11">
        <f>IF(SUM(C23:C31,C9:C21)=0,"",SUM(C23:C31,C9:C21))</f>
        <v>2345</v>
      </c>
      <c r="D32" s="32">
        <v>16.119402985074629</v>
      </c>
      <c r="E32" s="33">
        <v>71.002132196162052</v>
      </c>
      <c r="F32" s="33">
        <v>32.963752665245202</v>
      </c>
      <c r="G32" s="33">
        <v>55.607675906183367</v>
      </c>
      <c r="H32" s="33">
        <v>0.29850746268656719</v>
      </c>
      <c r="I32" s="33">
        <v>6.3113006396588487</v>
      </c>
      <c r="J32" s="33">
        <v>20.170575692963752</v>
      </c>
      <c r="K32" s="33">
        <v>17.95309168443497</v>
      </c>
      <c r="L32" s="34">
        <v>1.194029850746269</v>
      </c>
    </row>
    <row r="33" spans="3:3" x14ac:dyDescent="0.15">
      <c r="C33" s="31"/>
    </row>
  </sheetData>
  <phoneticPr fontId="2"/>
  <conditionalFormatting sqref="D8:L32">
    <cfRule type="expression" dxfId="83" priority="182">
      <formula>AND(D8=LARGE($D8:$L8,3),NOT(D8=0))</formula>
    </cfRule>
    <cfRule type="expression" dxfId="82" priority="183">
      <formula>AND(D8=LARGE($D8:$L8,2),NOT(D8=0))</formula>
    </cfRule>
    <cfRule type="expression" dxfId="81" priority="184">
      <formula>AND(D8=LARGE($D8:$L8,1),NOT(D8=0))</formula>
    </cfRule>
  </conditionalFormatting>
  <pageMargins left="0.7" right="0.7" top="0.75" bottom="0.75" header="0.3" footer="0.3"/>
  <pageSetup paperSize="9" scale="83" orientation="portrait" horizontalDpi="300" verticalDpi="30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B9255-20B6-4AEB-9643-82A48C3A7027}">
  <sheetPr>
    <pageSetUpPr fitToPage="1"/>
  </sheetPr>
  <dimension ref="B2:D11"/>
  <sheetViews>
    <sheetView zoomScaleNormal="100" workbookViewId="0">
      <selection activeCell="D21" sqref="D21"/>
    </sheetView>
  </sheetViews>
  <sheetFormatPr defaultRowHeight="13.5" x14ac:dyDescent="0.15"/>
  <cols>
    <col min="1" max="1" width="1.375" style="86" customWidth="1"/>
    <col min="2" max="2" width="9" style="86"/>
    <col min="3" max="3" width="14.625" style="86" customWidth="1"/>
    <col min="4" max="4" width="44.75" style="86" customWidth="1"/>
    <col min="5" max="5" width="1.375" style="86" customWidth="1"/>
    <col min="6" max="16384" width="9" style="86"/>
  </cols>
  <sheetData>
    <row r="2" spans="2:4" ht="18.75" customHeight="1" x14ac:dyDescent="0.15">
      <c r="B2" s="86" t="s">
        <v>353</v>
      </c>
    </row>
    <row r="3" spans="2:4" ht="14.25" thickBot="1" x14ac:dyDescent="0.2"/>
    <row r="4" spans="2:4" ht="21.75" thickBot="1" x14ac:dyDescent="0.2">
      <c r="B4" s="87"/>
      <c r="C4" s="88" t="s">
        <v>354</v>
      </c>
      <c r="D4" s="88" t="s">
        <v>355</v>
      </c>
    </row>
    <row r="5" spans="2:4" ht="24" customHeight="1" x14ac:dyDescent="0.15">
      <c r="B5" s="148" t="s">
        <v>333</v>
      </c>
      <c r="C5" s="89" t="s">
        <v>431</v>
      </c>
      <c r="D5" s="90" t="s">
        <v>432</v>
      </c>
    </row>
    <row r="6" spans="2:4" ht="24" customHeight="1" x14ac:dyDescent="0.15">
      <c r="B6" s="149"/>
      <c r="C6" s="91" t="s">
        <v>357</v>
      </c>
      <c r="D6" s="92" t="s">
        <v>433</v>
      </c>
    </row>
    <row r="7" spans="2:4" ht="24" customHeight="1" thickBot="1" x14ac:dyDescent="0.2">
      <c r="B7" s="149"/>
      <c r="C7" s="93" t="s">
        <v>359</v>
      </c>
      <c r="D7" s="94" t="s">
        <v>434</v>
      </c>
    </row>
    <row r="8" spans="2:4" ht="24" customHeight="1" x14ac:dyDescent="0.15">
      <c r="B8" s="150" t="s">
        <v>334</v>
      </c>
      <c r="C8" s="95" t="s">
        <v>360</v>
      </c>
      <c r="D8" s="96" t="s">
        <v>435</v>
      </c>
    </row>
    <row r="9" spans="2:4" ht="24" customHeight="1" thickBot="1" x14ac:dyDescent="0.2">
      <c r="B9" s="152"/>
      <c r="C9" s="99" t="s">
        <v>27</v>
      </c>
      <c r="D9" s="100" t="s">
        <v>436</v>
      </c>
    </row>
    <row r="10" spans="2:4" ht="13.5" customHeight="1" x14ac:dyDescent="0.15"/>
    <row r="11" spans="2:4" ht="14.25" customHeight="1" x14ac:dyDescent="0.15"/>
  </sheetData>
  <mergeCells count="2">
    <mergeCell ref="B5:B7"/>
    <mergeCell ref="B8:B9"/>
  </mergeCells>
  <phoneticPr fontId="2"/>
  <pageMargins left="0.70866141732283472" right="0.59055118110236227" top="0.74803149606299213" bottom="0.74803149606299213" header="0.31496062992125984" footer="0.31496062992125984"/>
  <pageSetup paperSize="9" scale="76"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pageSetUpPr fitToPage="1"/>
  </sheetPr>
  <dimension ref="B1:Q33"/>
  <sheetViews>
    <sheetView workbookViewId="0">
      <selection activeCell="F14" sqref="F14"/>
    </sheetView>
  </sheetViews>
  <sheetFormatPr defaultColWidth="9" defaultRowHeight="13.5" x14ac:dyDescent="0.15"/>
  <cols>
    <col min="1" max="1" width="9" style="1" customWidth="1"/>
    <col min="2" max="2" width="15" style="1" bestFit="1" customWidth="1"/>
    <col min="3" max="3" width="9" style="1" customWidth="1"/>
    <col min="4" max="16384" width="9" style="1"/>
  </cols>
  <sheetData>
    <row r="1" spans="2:17" ht="24" customHeight="1" x14ac:dyDescent="0.15">
      <c r="B1" s="2"/>
    </row>
    <row r="3" spans="2:17" x14ac:dyDescent="0.15">
      <c r="B3" s="1" t="s">
        <v>146</v>
      </c>
    </row>
    <row r="4" spans="2:17" x14ac:dyDescent="0.15">
      <c r="B4" s="1" t="s">
        <v>185</v>
      </c>
    </row>
    <row r="6" spans="2:17" ht="15" customHeight="1" thickBot="1" x14ac:dyDescent="0.2">
      <c r="Q6" s="3" t="s">
        <v>1</v>
      </c>
    </row>
    <row r="7" spans="2:17" ht="75.95" customHeight="1" thickBot="1" x14ac:dyDescent="0.2">
      <c r="B7" s="4"/>
      <c r="C7" s="5" t="s">
        <v>2</v>
      </c>
      <c r="D7" s="6" t="s">
        <v>186</v>
      </c>
      <c r="E7" s="7" t="s">
        <v>187</v>
      </c>
      <c r="F7" s="7" t="s">
        <v>188</v>
      </c>
      <c r="G7" s="7" t="s">
        <v>189</v>
      </c>
      <c r="H7" s="7" t="s">
        <v>165</v>
      </c>
      <c r="I7" s="7" t="s">
        <v>190</v>
      </c>
      <c r="J7" s="7" t="s">
        <v>191</v>
      </c>
      <c r="K7" s="7" t="s">
        <v>192</v>
      </c>
      <c r="L7" s="8" t="s">
        <v>193</v>
      </c>
      <c r="M7" s="8" t="s">
        <v>194</v>
      </c>
      <c r="N7" s="8" t="s">
        <v>195</v>
      </c>
      <c r="O7" s="8" t="s">
        <v>196</v>
      </c>
      <c r="P7" s="8" t="s">
        <v>197</v>
      </c>
      <c r="Q7" s="9" t="s">
        <v>198</v>
      </c>
    </row>
    <row r="8" spans="2:17" ht="15" customHeight="1" thickBot="1" x14ac:dyDescent="0.2">
      <c r="B8" s="10" t="s">
        <v>8</v>
      </c>
      <c r="C8" s="11">
        <f>IF(SUM(C9:C21)=0,"",SUM(C9:C21))</f>
        <v>883</v>
      </c>
      <c r="D8" s="32">
        <v>35.787089467723668</v>
      </c>
      <c r="E8" s="33">
        <v>26.840317100792749</v>
      </c>
      <c r="F8" s="33">
        <v>10.07927519818799</v>
      </c>
      <c r="G8" s="33">
        <v>49.716874292185729</v>
      </c>
      <c r="H8" s="33">
        <v>54.473386183465458</v>
      </c>
      <c r="I8" s="33">
        <v>0.22650056625141571</v>
      </c>
      <c r="J8" s="33">
        <v>1.472253680634201</v>
      </c>
      <c r="K8" s="33">
        <v>17.553793884484708</v>
      </c>
      <c r="L8" s="44">
        <v>16.647791619479051</v>
      </c>
      <c r="M8" s="44">
        <v>29.67157417893544</v>
      </c>
      <c r="N8" s="44">
        <v>4.4167610419026042</v>
      </c>
      <c r="O8" s="44">
        <v>2.491506228765572</v>
      </c>
      <c r="P8" s="44">
        <v>5.0962627406568517</v>
      </c>
      <c r="Q8" s="34">
        <v>0.79275198187995466</v>
      </c>
    </row>
    <row r="9" spans="2:17" x14ac:dyDescent="0.15">
      <c r="B9" s="12" t="s">
        <v>9</v>
      </c>
      <c r="C9" s="13">
        <v>144</v>
      </c>
      <c r="D9" s="35">
        <v>33.333333333333329</v>
      </c>
      <c r="E9" s="36">
        <v>23.611111111111111</v>
      </c>
      <c r="F9" s="36">
        <v>6.9444444444444446</v>
      </c>
      <c r="G9" s="36">
        <v>50</v>
      </c>
      <c r="H9" s="36">
        <v>56.25</v>
      </c>
      <c r="I9" s="36"/>
      <c r="J9" s="36">
        <v>0.69444444444444442</v>
      </c>
      <c r="K9" s="36">
        <v>15.27777777777778</v>
      </c>
      <c r="L9" s="45">
        <v>19.44444444444445</v>
      </c>
      <c r="M9" s="45">
        <v>34.722222222222221</v>
      </c>
      <c r="N9" s="45">
        <v>4.1666666666666661</v>
      </c>
      <c r="O9" s="45">
        <v>2.083333333333333</v>
      </c>
      <c r="P9" s="45">
        <v>4.1666666666666661</v>
      </c>
      <c r="Q9" s="37">
        <v>2.083333333333333</v>
      </c>
    </row>
    <row r="10" spans="2:17" x14ac:dyDescent="0.15">
      <c r="B10" s="14" t="s">
        <v>10</v>
      </c>
      <c r="C10" s="15">
        <v>23</v>
      </c>
      <c r="D10" s="38">
        <v>21.739130434782609</v>
      </c>
      <c r="E10" s="39">
        <v>21.739130434782609</v>
      </c>
      <c r="F10" s="39">
        <v>17.39130434782609</v>
      </c>
      <c r="G10" s="39">
        <v>47.826086956521742</v>
      </c>
      <c r="H10" s="39">
        <v>65.217391304347828</v>
      </c>
      <c r="I10" s="39"/>
      <c r="J10" s="39">
        <v>4.3478260869565224</v>
      </c>
      <c r="K10" s="39">
        <v>13.043478260869559</v>
      </c>
      <c r="L10" s="46">
        <v>21.739130434782609</v>
      </c>
      <c r="M10" s="46">
        <v>21.739130434782609</v>
      </c>
      <c r="N10" s="46"/>
      <c r="O10" s="46">
        <v>4.3478260869565224</v>
      </c>
      <c r="P10" s="46">
        <v>4.3478260869565224</v>
      </c>
      <c r="Q10" s="40"/>
    </row>
    <row r="11" spans="2:17" x14ac:dyDescent="0.15">
      <c r="B11" s="14" t="s">
        <v>11</v>
      </c>
      <c r="C11" s="15">
        <v>30</v>
      </c>
      <c r="D11" s="38">
        <v>26.666666666666671</v>
      </c>
      <c r="E11" s="39">
        <v>30</v>
      </c>
      <c r="F11" s="39">
        <v>10</v>
      </c>
      <c r="G11" s="39">
        <v>50</v>
      </c>
      <c r="H11" s="39">
        <v>63.333333333333329</v>
      </c>
      <c r="I11" s="39"/>
      <c r="J11" s="39">
        <v>3.333333333333333</v>
      </c>
      <c r="K11" s="39">
        <v>13.33333333333333</v>
      </c>
      <c r="L11" s="46">
        <v>20</v>
      </c>
      <c r="M11" s="46">
        <v>40</v>
      </c>
      <c r="N11" s="46">
        <v>10</v>
      </c>
      <c r="O11" s="46"/>
      <c r="P11" s="46">
        <v>3.333333333333333</v>
      </c>
      <c r="Q11" s="40"/>
    </row>
    <row r="12" spans="2:17" x14ac:dyDescent="0.15">
      <c r="B12" s="14" t="s">
        <v>12</v>
      </c>
      <c r="C12" s="15">
        <v>75</v>
      </c>
      <c r="D12" s="38">
        <v>41.333333333333343</v>
      </c>
      <c r="E12" s="39">
        <v>25.333333333333339</v>
      </c>
      <c r="F12" s="39">
        <v>10.66666666666667</v>
      </c>
      <c r="G12" s="39">
        <v>40</v>
      </c>
      <c r="H12" s="39">
        <v>53.333333333333343</v>
      </c>
      <c r="I12" s="39"/>
      <c r="J12" s="39">
        <v>1.333333333333333</v>
      </c>
      <c r="K12" s="39">
        <v>28</v>
      </c>
      <c r="L12" s="46">
        <v>20</v>
      </c>
      <c r="M12" s="46">
        <v>25.333333333333339</v>
      </c>
      <c r="N12" s="46">
        <v>5.3333333333333339</v>
      </c>
      <c r="O12" s="46">
        <v>1.333333333333333</v>
      </c>
      <c r="P12" s="46">
        <v>1.333333333333333</v>
      </c>
      <c r="Q12" s="40"/>
    </row>
    <row r="13" spans="2:17" x14ac:dyDescent="0.15">
      <c r="B13" s="14" t="s">
        <v>13</v>
      </c>
      <c r="C13" s="15">
        <v>4</v>
      </c>
      <c r="D13" s="38">
        <v>75</v>
      </c>
      <c r="E13" s="39"/>
      <c r="F13" s="39">
        <v>25</v>
      </c>
      <c r="G13" s="39">
        <v>25</v>
      </c>
      <c r="H13" s="39">
        <v>75</v>
      </c>
      <c r="I13" s="39"/>
      <c r="J13" s="39">
        <v>25</v>
      </c>
      <c r="K13" s="39">
        <v>25</v>
      </c>
      <c r="L13" s="46">
        <v>25</v>
      </c>
      <c r="M13" s="46">
        <v>25</v>
      </c>
      <c r="N13" s="46"/>
      <c r="O13" s="46"/>
      <c r="P13" s="46"/>
      <c r="Q13" s="40"/>
    </row>
    <row r="14" spans="2:17" x14ac:dyDescent="0.15">
      <c r="B14" s="14" t="s">
        <v>14</v>
      </c>
      <c r="C14" s="15">
        <v>52</v>
      </c>
      <c r="D14" s="38">
        <v>28.84615384615384</v>
      </c>
      <c r="E14" s="39">
        <v>17.30769230769231</v>
      </c>
      <c r="F14" s="39">
        <v>11.53846153846154</v>
      </c>
      <c r="G14" s="39">
        <v>63.46153846153846</v>
      </c>
      <c r="H14" s="39">
        <v>61.53846153846154</v>
      </c>
      <c r="I14" s="39"/>
      <c r="J14" s="39"/>
      <c r="K14" s="39">
        <v>19.23076923076923</v>
      </c>
      <c r="L14" s="46">
        <v>13.46153846153846</v>
      </c>
      <c r="M14" s="46">
        <v>34.615384615384613</v>
      </c>
      <c r="N14" s="46">
        <v>3.8461538461538458</v>
      </c>
      <c r="O14" s="46"/>
      <c r="P14" s="46">
        <v>3.8461538461538458</v>
      </c>
      <c r="Q14" s="40">
        <v>1.9230769230769229</v>
      </c>
    </row>
    <row r="15" spans="2:17" x14ac:dyDescent="0.15">
      <c r="B15" s="14" t="s">
        <v>15</v>
      </c>
      <c r="C15" s="15">
        <v>37</v>
      </c>
      <c r="D15" s="38">
        <v>24.32432432432433</v>
      </c>
      <c r="E15" s="39">
        <v>21.621621621621621</v>
      </c>
      <c r="F15" s="39">
        <v>5.4054054054054053</v>
      </c>
      <c r="G15" s="39">
        <v>51.351351351351347</v>
      </c>
      <c r="H15" s="39">
        <v>67.567567567567565</v>
      </c>
      <c r="I15" s="39"/>
      <c r="J15" s="39"/>
      <c r="K15" s="39">
        <v>10.810810810810811</v>
      </c>
      <c r="L15" s="46">
        <v>18.918918918918919</v>
      </c>
      <c r="M15" s="46">
        <v>40.54054054054054</v>
      </c>
      <c r="N15" s="46">
        <v>2.7027027027027031</v>
      </c>
      <c r="O15" s="46">
        <v>2.7027027027027031</v>
      </c>
      <c r="P15" s="46">
        <v>5.4054054054054053</v>
      </c>
      <c r="Q15" s="40">
        <v>2.7027027027027031</v>
      </c>
    </row>
    <row r="16" spans="2:17" x14ac:dyDescent="0.15">
      <c r="B16" s="14" t="s">
        <v>16</v>
      </c>
      <c r="C16" s="15">
        <v>33</v>
      </c>
      <c r="D16" s="38">
        <v>36.363636363636367</v>
      </c>
      <c r="E16" s="39">
        <v>39.393939393939391</v>
      </c>
      <c r="F16" s="39">
        <v>3.0303030303030298</v>
      </c>
      <c r="G16" s="39">
        <v>54.54545454545454</v>
      </c>
      <c r="H16" s="39">
        <v>63.636363636363633</v>
      </c>
      <c r="I16" s="39"/>
      <c r="J16" s="39">
        <v>3.0303030303030298</v>
      </c>
      <c r="K16" s="39">
        <v>9.0909090909090917</v>
      </c>
      <c r="L16" s="46">
        <v>6.0606060606060614</v>
      </c>
      <c r="M16" s="46">
        <v>18.18181818181818</v>
      </c>
      <c r="N16" s="46"/>
      <c r="O16" s="46">
        <v>3.0303030303030298</v>
      </c>
      <c r="P16" s="46">
        <v>6.0606060606060614</v>
      </c>
      <c r="Q16" s="40"/>
    </row>
    <row r="17" spans="2:17" x14ac:dyDescent="0.15">
      <c r="B17" s="14" t="s">
        <v>17</v>
      </c>
      <c r="C17" s="15">
        <v>95</v>
      </c>
      <c r="D17" s="38">
        <v>33.684210526315788</v>
      </c>
      <c r="E17" s="39">
        <v>27.368421052631579</v>
      </c>
      <c r="F17" s="39">
        <v>7.3684210526315779</v>
      </c>
      <c r="G17" s="39">
        <v>55.78947368421052</v>
      </c>
      <c r="H17" s="39">
        <v>50.526315789473678</v>
      </c>
      <c r="I17" s="39"/>
      <c r="J17" s="39">
        <v>1.0526315789473679</v>
      </c>
      <c r="K17" s="39">
        <v>20</v>
      </c>
      <c r="L17" s="46">
        <v>18.94736842105263</v>
      </c>
      <c r="M17" s="46">
        <v>31.578947368421051</v>
      </c>
      <c r="N17" s="46">
        <v>6.3157894736842106</v>
      </c>
      <c r="O17" s="46">
        <v>3.1578947368421049</v>
      </c>
      <c r="P17" s="46">
        <v>8.4210526315789469</v>
      </c>
      <c r="Q17" s="40"/>
    </row>
    <row r="18" spans="2:17" x14ac:dyDescent="0.15">
      <c r="B18" s="14" t="s">
        <v>18</v>
      </c>
      <c r="C18" s="15">
        <v>75</v>
      </c>
      <c r="D18" s="38">
        <v>42.666666666666671</v>
      </c>
      <c r="E18" s="39">
        <v>34.666666666666671</v>
      </c>
      <c r="F18" s="39">
        <v>12</v>
      </c>
      <c r="G18" s="39">
        <v>40</v>
      </c>
      <c r="H18" s="39">
        <v>45.333333333333329</v>
      </c>
      <c r="I18" s="39"/>
      <c r="J18" s="39"/>
      <c r="K18" s="39">
        <v>16</v>
      </c>
      <c r="L18" s="46">
        <v>10.66666666666667</v>
      </c>
      <c r="M18" s="46">
        <v>22.666666666666661</v>
      </c>
      <c r="N18" s="46">
        <v>4</v>
      </c>
      <c r="O18" s="46">
        <v>5.3333333333333339</v>
      </c>
      <c r="P18" s="46">
        <v>6.666666666666667</v>
      </c>
      <c r="Q18" s="40"/>
    </row>
    <row r="19" spans="2:17" x14ac:dyDescent="0.15">
      <c r="B19" s="14" t="s">
        <v>19</v>
      </c>
      <c r="C19" s="15">
        <v>27</v>
      </c>
      <c r="D19" s="38">
        <v>51.851851851851848</v>
      </c>
      <c r="E19" s="39">
        <v>37.037037037037038</v>
      </c>
      <c r="F19" s="39">
        <v>11.111111111111111</v>
      </c>
      <c r="G19" s="39">
        <v>48.148148148148152</v>
      </c>
      <c r="H19" s="39">
        <v>33.333333333333329</v>
      </c>
      <c r="I19" s="39"/>
      <c r="J19" s="39"/>
      <c r="K19" s="39">
        <v>29.62962962962963</v>
      </c>
      <c r="L19" s="46">
        <v>11.111111111111111</v>
      </c>
      <c r="M19" s="46">
        <v>7.4074074074074074</v>
      </c>
      <c r="N19" s="46"/>
      <c r="O19" s="46">
        <v>7.4074074074074074</v>
      </c>
      <c r="P19" s="46">
        <v>3.7037037037037028</v>
      </c>
      <c r="Q19" s="40"/>
    </row>
    <row r="20" spans="2:17" x14ac:dyDescent="0.15">
      <c r="B20" s="14" t="s">
        <v>20</v>
      </c>
      <c r="C20" s="15">
        <v>87</v>
      </c>
      <c r="D20" s="38">
        <v>36.781609195402297</v>
      </c>
      <c r="E20" s="39">
        <v>19.540229885057471</v>
      </c>
      <c r="F20" s="39">
        <v>13.793103448275859</v>
      </c>
      <c r="G20" s="39">
        <v>51.724137931034477</v>
      </c>
      <c r="H20" s="39">
        <v>52.873563218390807</v>
      </c>
      <c r="I20" s="39"/>
      <c r="J20" s="39">
        <v>2.298850574712644</v>
      </c>
      <c r="K20" s="39">
        <v>14.942528735632189</v>
      </c>
      <c r="L20" s="46">
        <v>19.540229885057471</v>
      </c>
      <c r="M20" s="46">
        <v>37.931034482758619</v>
      </c>
      <c r="N20" s="46">
        <v>4.5977011494252871</v>
      </c>
      <c r="O20" s="46"/>
      <c r="P20" s="46">
        <v>3.4482758620689649</v>
      </c>
      <c r="Q20" s="40">
        <v>1.149425287356322</v>
      </c>
    </row>
    <row r="21" spans="2:17" ht="15" customHeight="1" thickBot="1" x14ac:dyDescent="0.2">
      <c r="B21" s="16" t="s">
        <v>21</v>
      </c>
      <c r="C21" s="17">
        <v>201</v>
      </c>
      <c r="D21" s="41">
        <v>37.313432835820898</v>
      </c>
      <c r="E21" s="42">
        <v>30.348258706467661</v>
      </c>
      <c r="F21" s="42">
        <v>11.44278606965174</v>
      </c>
      <c r="G21" s="42">
        <v>49.253731343283583</v>
      </c>
      <c r="H21" s="42">
        <v>53.731343283582092</v>
      </c>
      <c r="I21" s="42">
        <v>0.99502487562189057</v>
      </c>
      <c r="J21" s="42">
        <v>1.9900497512437809</v>
      </c>
      <c r="K21" s="42">
        <v>17.412935323383081</v>
      </c>
      <c r="L21" s="47">
        <v>14.92537313432836</v>
      </c>
      <c r="M21" s="47">
        <v>26.865671641791049</v>
      </c>
      <c r="N21" s="47">
        <v>4.9751243781094532</v>
      </c>
      <c r="O21" s="47">
        <v>2.9850746268656709</v>
      </c>
      <c r="P21" s="47">
        <v>6.467661691542288</v>
      </c>
      <c r="Q21" s="43">
        <v>0.49751243781094528</v>
      </c>
    </row>
    <row r="22" spans="2:17" ht="15" customHeight="1" thickBot="1" x14ac:dyDescent="0.2">
      <c r="B22" s="10" t="s">
        <v>22</v>
      </c>
      <c r="C22" s="11">
        <f>IF(SUM(C23:C31)=0,"",SUM(C23:C31))</f>
        <v>1499</v>
      </c>
      <c r="D22" s="32">
        <v>34.823215476984657</v>
      </c>
      <c r="E22" s="33">
        <v>22.681787858572381</v>
      </c>
      <c r="F22" s="33">
        <v>9.9399599733155437</v>
      </c>
      <c r="G22" s="33">
        <v>51.434289526350902</v>
      </c>
      <c r="H22" s="33">
        <v>54.903268845897273</v>
      </c>
      <c r="I22" s="33">
        <v>0.60040026684456305</v>
      </c>
      <c r="J22" s="33">
        <v>1.601067378252168</v>
      </c>
      <c r="K22" s="33">
        <v>15.87725150100067</v>
      </c>
      <c r="L22" s="44">
        <v>14.209472981987989</v>
      </c>
      <c r="M22" s="44">
        <v>19.67978652434957</v>
      </c>
      <c r="N22" s="44">
        <v>4.0026684456304196</v>
      </c>
      <c r="O22" s="44">
        <v>2.8018679119412941</v>
      </c>
      <c r="P22" s="44">
        <v>7.7384923282188129</v>
      </c>
      <c r="Q22" s="34">
        <v>0.80053368912608414</v>
      </c>
    </row>
    <row r="23" spans="2:17" x14ac:dyDescent="0.15">
      <c r="B23" s="12" t="s">
        <v>23</v>
      </c>
      <c r="C23" s="13">
        <v>103</v>
      </c>
      <c r="D23" s="35">
        <v>39.805825242718448</v>
      </c>
      <c r="E23" s="36">
        <v>26.21359223300971</v>
      </c>
      <c r="F23" s="36">
        <v>15.53398058252427</v>
      </c>
      <c r="G23" s="36">
        <v>34.95145631067961</v>
      </c>
      <c r="H23" s="36">
        <v>39.805825242718448</v>
      </c>
      <c r="I23" s="36">
        <v>2.912621359223301</v>
      </c>
      <c r="J23" s="36"/>
      <c r="K23" s="36">
        <v>17.475728155339809</v>
      </c>
      <c r="L23" s="45">
        <v>18.44660194174757</v>
      </c>
      <c r="M23" s="45">
        <v>18.44660194174757</v>
      </c>
      <c r="N23" s="45"/>
      <c r="O23" s="45">
        <v>4.8543689320388346</v>
      </c>
      <c r="P23" s="45">
        <v>11.6504854368932</v>
      </c>
      <c r="Q23" s="37">
        <v>5.825242718446602</v>
      </c>
    </row>
    <row r="24" spans="2:17" x14ac:dyDescent="0.15">
      <c r="B24" s="14" t="s">
        <v>24</v>
      </c>
      <c r="C24" s="15">
        <v>168</v>
      </c>
      <c r="D24" s="38">
        <v>38.69047619047619</v>
      </c>
      <c r="E24" s="39">
        <v>25</v>
      </c>
      <c r="F24" s="39">
        <v>10.71428571428571</v>
      </c>
      <c r="G24" s="39">
        <v>60.119047619047613</v>
      </c>
      <c r="H24" s="39">
        <v>64.285714285714292</v>
      </c>
      <c r="I24" s="39"/>
      <c r="J24" s="39">
        <v>1.19047619047619</v>
      </c>
      <c r="K24" s="39">
        <v>17.857142857142861</v>
      </c>
      <c r="L24" s="46">
        <v>14.285714285714279</v>
      </c>
      <c r="M24" s="46">
        <v>18.452380952380949</v>
      </c>
      <c r="N24" s="46">
        <v>3.5714285714285712</v>
      </c>
      <c r="O24" s="46">
        <v>2.9761904761904758</v>
      </c>
      <c r="P24" s="46">
        <v>8.3333333333333321</v>
      </c>
      <c r="Q24" s="40">
        <v>1.19047619047619</v>
      </c>
    </row>
    <row r="25" spans="2:17" x14ac:dyDescent="0.15">
      <c r="B25" s="14" t="s">
        <v>25</v>
      </c>
      <c r="C25" s="15">
        <v>160</v>
      </c>
      <c r="D25" s="38">
        <v>26.25</v>
      </c>
      <c r="E25" s="39">
        <v>19.375</v>
      </c>
      <c r="F25" s="39">
        <v>12.5</v>
      </c>
      <c r="G25" s="39">
        <v>40</v>
      </c>
      <c r="H25" s="39">
        <v>46.875</v>
      </c>
      <c r="I25" s="39">
        <v>1.25</v>
      </c>
      <c r="J25" s="39">
        <v>1.875</v>
      </c>
      <c r="K25" s="39">
        <v>13.125</v>
      </c>
      <c r="L25" s="46">
        <v>10.625</v>
      </c>
      <c r="M25" s="46">
        <v>11.25</v>
      </c>
      <c r="N25" s="46">
        <v>4.375</v>
      </c>
      <c r="O25" s="46">
        <v>6.25</v>
      </c>
      <c r="P25" s="46">
        <v>8.125</v>
      </c>
      <c r="Q25" s="40">
        <v>1.875</v>
      </c>
    </row>
    <row r="26" spans="2:17" x14ac:dyDescent="0.15">
      <c r="B26" s="14" t="s">
        <v>26</v>
      </c>
      <c r="C26" s="15">
        <v>324</v>
      </c>
      <c r="D26" s="38">
        <v>36.419753086419753</v>
      </c>
      <c r="E26" s="39">
        <v>25.92592592592592</v>
      </c>
      <c r="F26" s="39">
        <v>9.2592592592592595</v>
      </c>
      <c r="G26" s="39">
        <v>49.074074074074083</v>
      </c>
      <c r="H26" s="39">
        <v>53.086419753086417</v>
      </c>
      <c r="I26" s="39">
        <v>0.30864197530864201</v>
      </c>
      <c r="J26" s="39">
        <v>1.2345679012345681</v>
      </c>
      <c r="K26" s="39">
        <v>17.901234567901231</v>
      </c>
      <c r="L26" s="46">
        <v>16.358024691358029</v>
      </c>
      <c r="M26" s="46">
        <v>21.296296296296301</v>
      </c>
      <c r="N26" s="46">
        <v>4.3209876543209873</v>
      </c>
      <c r="O26" s="46">
        <v>1.2345679012345681</v>
      </c>
      <c r="P26" s="46">
        <v>6.7901234567901234</v>
      </c>
      <c r="Q26" s="40"/>
    </row>
    <row r="27" spans="2:17" x14ac:dyDescent="0.15">
      <c r="B27" s="14" t="s">
        <v>27</v>
      </c>
      <c r="C27" s="15">
        <v>290</v>
      </c>
      <c r="D27" s="38">
        <v>38.275862068965523</v>
      </c>
      <c r="E27" s="39">
        <v>20.68965517241379</v>
      </c>
      <c r="F27" s="39">
        <v>5.8620689655172411</v>
      </c>
      <c r="G27" s="39">
        <v>60.344827586206897</v>
      </c>
      <c r="H27" s="39">
        <v>60</v>
      </c>
      <c r="I27" s="39"/>
      <c r="J27" s="39">
        <v>2.068965517241379</v>
      </c>
      <c r="K27" s="39">
        <v>14.13793103448276</v>
      </c>
      <c r="L27" s="46">
        <v>10</v>
      </c>
      <c r="M27" s="46">
        <v>19.6551724137931</v>
      </c>
      <c r="N27" s="46">
        <v>2.758620689655173</v>
      </c>
      <c r="O27" s="46">
        <v>0.34482758620689657</v>
      </c>
      <c r="P27" s="46">
        <v>5.5172413793103452</v>
      </c>
      <c r="Q27" s="40">
        <v>0.34482758620689657</v>
      </c>
    </row>
    <row r="28" spans="2:17" x14ac:dyDescent="0.15">
      <c r="B28" s="14" t="s">
        <v>28</v>
      </c>
      <c r="C28" s="15">
        <v>133</v>
      </c>
      <c r="D28" s="38">
        <v>33.834586466165412</v>
      </c>
      <c r="E28" s="39">
        <v>16.541353383458649</v>
      </c>
      <c r="F28" s="39">
        <v>17.29323308270677</v>
      </c>
      <c r="G28" s="39">
        <v>49.624060150375939</v>
      </c>
      <c r="H28" s="39">
        <v>45.112781954887218</v>
      </c>
      <c r="I28" s="39"/>
      <c r="J28" s="39">
        <v>0.75187969924812026</v>
      </c>
      <c r="K28" s="39">
        <v>24.81203007518797</v>
      </c>
      <c r="L28" s="46">
        <v>22.556390977443609</v>
      </c>
      <c r="M28" s="46">
        <v>18.796992481203009</v>
      </c>
      <c r="N28" s="46">
        <v>6.0150375939849621</v>
      </c>
      <c r="O28" s="46">
        <v>3.759398496240602</v>
      </c>
      <c r="P28" s="46">
        <v>12.030075187969921</v>
      </c>
      <c r="Q28" s="40"/>
    </row>
    <row r="29" spans="2:17" x14ac:dyDescent="0.15">
      <c r="B29" s="14" t="s">
        <v>29</v>
      </c>
      <c r="C29" s="15">
        <v>38</v>
      </c>
      <c r="D29" s="38">
        <v>50</v>
      </c>
      <c r="E29" s="39">
        <v>28.94736842105263</v>
      </c>
      <c r="F29" s="39">
        <v>10.52631578947368</v>
      </c>
      <c r="G29" s="39">
        <v>55.26315789473685</v>
      </c>
      <c r="H29" s="39">
        <v>42.105263157894733</v>
      </c>
      <c r="I29" s="39"/>
      <c r="J29" s="39"/>
      <c r="K29" s="39">
        <v>10.52631578947368</v>
      </c>
      <c r="L29" s="46"/>
      <c r="M29" s="46">
        <v>10.52631578947368</v>
      </c>
      <c r="N29" s="46">
        <v>2.6315789473684208</v>
      </c>
      <c r="O29" s="46">
        <v>5.2631578947368416</v>
      </c>
      <c r="P29" s="46">
        <v>15.789473684210529</v>
      </c>
      <c r="Q29" s="40"/>
    </row>
    <row r="30" spans="2:17" x14ac:dyDescent="0.15">
      <c r="B30" s="14" t="s">
        <v>30</v>
      </c>
      <c r="C30" s="15">
        <v>264</v>
      </c>
      <c r="D30" s="38">
        <v>29.54545454545455</v>
      </c>
      <c r="E30" s="39">
        <v>22.72727272727273</v>
      </c>
      <c r="F30" s="39">
        <v>7.5757575757575761</v>
      </c>
      <c r="G30" s="39">
        <v>51.515151515151523</v>
      </c>
      <c r="H30" s="39">
        <v>62.121212121212118</v>
      </c>
      <c r="I30" s="39">
        <v>1.136363636363636</v>
      </c>
      <c r="J30" s="39">
        <v>3.0303030303030298</v>
      </c>
      <c r="K30" s="39">
        <v>11.36363636363636</v>
      </c>
      <c r="L30" s="46">
        <v>14.393939393939389</v>
      </c>
      <c r="M30" s="46">
        <v>25</v>
      </c>
      <c r="N30" s="46">
        <v>6.0606060606060614</v>
      </c>
      <c r="O30" s="46">
        <v>3.0303030303030298</v>
      </c>
      <c r="P30" s="46">
        <v>6.4393939393939386</v>
      </c>
      <c r="Q30" s="40"/>
    </row>
    <row r="31" spans="2:17" ht="15" customHeight="1" thickBot="1" x14ac:dyDescent="0.2">
      <c r="B31" s="16" t="s">
        <v>31</v>
      </c>
      <c r="C31" s="17">
        <v>19</v>
      </c>
      <c r="D31" s="41">
        <v>15.789473684210529</v>
      </c>
      <c r="E31" s="42">
        <v>15.789473684210529</v>
      </c>
      <c r="F31" s="42">
        <v>5.2631578947368416</v>
      </c>
      <c r="G31" s="42">
        <v>68.421052631578945</v>
      </c>
      <c r="H31" s="42">
        <v>68.421052631578945</v>
      </c>
      <c r="I31" s="42"/>
      <c r="J31" s="42"/>
      <c r="K31" s="42">
        <v>15.789473684210529</v>
      </c>
      <c r="L31" s="47">
        <v>15.789473684210529</v>
      </c>
      <c r="M31" s="47">
        <v>31.578947368421051</v>
      </c>
      <c r="N31" s="47"/>
      <c r="O31" s="47">
        <v>10.52631578947368</v>
      </c>
      <c r="P31" s="47"/>
      <c r="Q31" s="43"/>
    </row>
    <row r="32" spans="2:17" ht="15" customHeight="1" thickBot="1" x14ac:dyDescent="0.2">
      <c r="B32" s="10" t="s">
        <v>32</v>
      </c>
      <c r="C32" s="11">
        <f>IF(SUM(C23:C31,C9:C21)=0,"",SUM(C23:C31,C9:C21))</f>
        <v>2382</v>
      </c>
      <c r="D32" s="32">
        <v>35.180520570948779</v>
      </c>
      <c r="E32" s="33">
        <v>24.22334172963896</v>
      </c>
      <c r="F32" s="33">
        <v>9.9916036943744757</v>
      </c>
      <c r="G32" s="33">
        <v>50.79764903442485</v>
      </c>
      <c r="H32" s="33">
        <v>54.743912678421488</v>
      </c>
      <c r="I32" s="33">
        <v>0.46179680940386231</v>
      </c>
      <c r="J32" s="33">
        <v>1.5533165407220819</v>
      </c>
      <c r="K32" s="33">
        <v>16.498740554156171</v>
      </c>
      <c r="L32" s="44">
        <v>15.11335012594459</v>
      </c>
      <c r="M32" s="44">
        <v>23.383711167086481</v>
      </c>
      <c r="N32" s="44">
        <v>4.1561712846347607</v>
      </c>
      <c r="O32" s="44">
        <v>2.6868178001679262</v>
      </c>
      <c r="P32" s="44">
        <v>6.7590260285474404</v>
      </c>
      <c r="Q32" s="34">
        <v>0.79764903442485302</v>
      </c>
    </row>
    <row r="33" spans="3:3" x14ac:dyDescent="0.15">
      <c r="C33" s="31"/>
    </row>
  </sheetData>
  <phoneticPr fontId="2"/>
  <conditionalFormatting sqref="D8:Q32">
    <cfRule type="expression" dxfId="80" priority="179">
      <formula>AND(D8=LARGE($D8:$Q8,3),NOT(D8=0))</formula>
    </cfRule>
    <cfRule type="expression" dxfId="79" priority="180">
      <formula>AND(D8=LARGE($D8:$Q8,2),NOT(D8=0))</formula>
    </cfRule>
    <cfRule type="expression" dxfId="78" priority="181">
      <formula>AND(D8=LARGE($D8:$Q8,1),NOT(D8=0))</formula>
    </cfRule>
  </conditionalFormatting>
  <pageMargins left="0.7" right="0.7" top="0.75" bottom="0.75" header="0.3" footer="0.3"/>
  <pageSetup paperSize="9" scale="57" orientation="portrait" horizontalDpi="300" verticalDpi="30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C1EDA-CCDF-4036-ADC9-86035DDDFDF8}">
  <sheetPr>
    <pageSetUpPr fitToPage="1"/>
  </sheetPr>
  <dimension ref="B2:D12"/>
  <sheetViews>
    <sheetView zoomScaleNormal="100" workbookViewId="0">
      <selection activeCell="B4" sqref="B4:D10"/>
    </sheetView>
  </sheetViews>
  <sheetFormatPr defaultRowHeight="13.5" x14ac:dyDescent="0.15"/>
  <cols>
    <col min="1" max="1" width="1.375" style="86" customWidth="1"/>
    <col min="2" max="2" width="9" style="86"/>
    <col min="3" max="3" width="14.625" style="86" customWidth="1"/>
    <col min="4" max="4" width="44.75" style="86" customWidth="1"/>
    <col min="5" max="5" width="1.375" style="86" customWidth="1"/>
    <col min="6" max="16384" width="9" style="86"/>
  </cols>
  <sheetData>
    <row r="2" spans="2:4" ht="18.75" customHeight="1" x14ac:dyDescent="0.15">
      <c r="B2" s="86" t="s">
        <v>353</v>
      </c>
    </row>
    <row r="3" spans="2:4" ht="14.25" thickBot="1" x14ac:dyDescent="0.2"/>
    <row r="4" spans="2:4" ht="21.75" thickBot="1" x14ac:dyDescent="0.2">
      <c r="B4" s="87"/>
      <c r="C4" s="88" t="s">
        <v>354</v>
      </c>
      <c r="D4" s="88" t="s">
        <v>355</v>
      </c>
    </row>
    <row r="5" spans="2:4" ht="24" customHeight="1" x14ac:dyDescent="0.15">
      <c r="B5" s="148" t="s">
        <v>333</v>
      </c>
      <c r="C5" s="89" t="s">
        <v>356</v>
      </c>
      <c r="D5" s="90" t="s">
        <v>441</v>
      </c>
    </row>
    <row r="6" spans="2:4" ht="24" customHeight="1" x14ac:dyDescent="0.15">
      <c r="B6" s="149"/>
      <c r="C6" s="113" t="s">
        <v>372</v>
      </c>
      <c r="D6" s="114" t="s">
        <v>437</v>
      </c>
    </row>
    <row r="7" spans="2:4" ht="24" customHeight="1" thickBot="1" x14ac:dyDescent="0.2">
      <c r="B7" s="149"/>
      <c r="C7" s="93" t="s">
        <v>439</v>
      </c>
      <c r="D7" s="94" t="s">
        <v>440</v>
      </c>
    </row>
    <row r="8" spans="2:4" ht="24" customHeight="1" x14ac:dyDescent="0.15">
      <c r="B8" s="150" t="s">
        <v>334</v>
      </c>
      <c r="C8" s="95" t="s">
        <v>366</v>
      </c>
      <c r="D8" s="96" t="s">
        <v>442</v>
      </c>
    </row>
    <row r="9" spans="2:4" ht="24" customHeight="1" x14ac:dyDescent="0.15">
      <c r="B9" s="151"/>
      <c r="C9" s="97" t="s">
        <v>391</v>
      </c>
      <c r="D9" s="98" t="s">
        <v>578</v>
      </c>
    </row>
    <row r="10" spans="2:4" ht="24" customHeight="1" thickBot="1" x14ac:dyDescent="0.2">
      <c r="B10" s="152"/>
      <c r="C10" s="99" t="s">
        <v>361</v>
      </c>
      <c r="D10" s="100" t="s">
        <v>443</v>
      </c>
    </row>
    <row r="11" spans="2:4" ht="13.5" customHeight="1" x14ac:dyDescent="0.15"/>
    <row r="12" spans="2:4" ht="14.25" customHeight="1" x14ac:dyDescent="0.15"/>
  </sheetData>
  <mergeCells count="2">
    <mergeCell ref="B5:B7"/>
    <mergeCell ref="B8:B10"/>
  </mergeCells>
  <phoneticPr fontId="2"/>
  <pageMargins left="0.70866141732283472" right="0.59055118110236227" top="0.74803149606299213" bottom="0.74803149606299213" header="0.31496062992125984" footer="0.31496062992125984"/>
  <pageSetup paperSize="9" scale="76"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8">
    <pageSetUpPr fitToPage="1"/>
  </sheetPr>
  <dimension ref="B1:H33"/>
  <sheetViews>
    <sheetView topLeftCell="A3" workbookViewId="0">
      <selection activeCell="K12" sqref="K12"/>
    </sheetView>
  </sheetViews>
  <sheetFormatPr defaultColWidth="9" defaultRowHeight="13.5" x14ac:dyDescent="0.15"/>
  <cols>
    <col min="1" max="1" width="9" style="1" customWidth="1"/>
    <col min="2" max="2" width="15" style="1" bestFit="1" customWidth="1"/>
    <col min="3" max="3" width="9" style="1" customWidth="1"/>
    <col min="4" max="16384" width="9" style="1"/>
  </cols>
  <sheetData>
    <row r="1" spans="2:8" ht="24" customHeight="1" x14ac:dyDescent="0.15">
      <c r="B1" s="2"/>
    </row>
    <row r="3" spans="2:8" x14ac:dyDescent="0.15">
      <c r="B3" s="1" t="s">
        <v>146</v>
      </c>
    </row>
    <row r="4" spans="2:8" x14ac:dyDescent="0.15">
      <c r="B4" s="1" t="s">
        <v>199</v>
      </c>
    </row>
    <row r="6" spans="2:8" ht="15" customHeight="1" thickBot="1" x14ac:dyDescent="0.2">
      <c r="H6" s="3" t="s">
        <v>1</v>
      </c>
    </row>
    <row r="7" spans="2:8" ht="75.95" customHeight="1" thickBot="1" x14ac:dyDescent="0.2">
      <c r="B7" s="4"/>
      <c r="C7" s="5" t="s">
        <v>2</v>
      </c>
      <c r="D7" s="6" t="s">
        <v>200</v>
      </c>
      <c r="E7" s="7" t="s">
        <v>201</v>
      </c>
      <c r="F7" s="7" t="s">
        <v>202</v>
      </c>
      <c r="G7" s="7" t="s">
        <v>203</v>
      </c>
      <c r="H7" s="9" t="s">
        <v>204</v>
      </c>
    </row>
    <row r="8" spans="2:8" ht="15" customHeight="1" thickBot="1" x14ac:dyDescent="0.2">
      <c r="B8" s="10" t="s">
        <v>8</v>
      </c>
      <c r="C8" s="11">
        <f>IF(SUM(C9:C21)=0,"",SUM(C9:C21))</f>
        <v>886</v>
      </c>
      <c r="D8" s="32">
        <f>IF(SUM(D9:D21)=0,"",SUMPRODUCT($C9:$C21, D9:D21)/$C8)</f>
        <v>68.735891647855524</v>
      </c>
      <c r="E8" s="33">
        <f>IF(SUM(E9:E21)=0,"",SUMPRODUCT($C9:$C21, E9:E21)/$C8)</f>
        <v>15.349887133182845</v>
      </c>
      <c r="F8" s="33">
        <f>IF(SUM(F9:F21)=0,"",SUMPRODUCT($C9:$C21, F9:F21)/$C8)</f>
        <v>9.5936794582392775</v>
      </c>
      <c r="G8" s="33">
        <f>IF(SUM(G9:G21)=0,"",SUMPRODUCT($C9:$C21, G9:G21)/$C8)</f>
        <v>3.0474040632054176</v>
      </c>
      <c r="H8" s="34">
        <f>IF(SUM(H9:H21)=0,"",SUMPRODUCT($C9:$C21, H9:H21)/$C8)</f>
        <v>3.2731376975169302</v>
      </c>
    </row>
    <row r="9" spans="2:8" x14ac:dyDescent="0.15">
      <c r="B9" s="12" t="s">
        <v>9</v>
      </c>
      <c r="C9" s="13">
        <v>144</v>
      </c>
      <c r="D9" s="35">
        <v>59.722222222222221</v>
      </c>
      <c r="E9" s="36">
        <v>14.58333333333333</v>
      </c>
      <c r="F9" s="36">
        <v>16.666666666666661</v>
      </c>
      <c r="G9" s="36">
        <v>4.1666666666666661</v>
      </c>
      <c r="H9" s="37">
        <v>4.8611111111111116</v>
      </c>
    </row>
    <row r="10" spans="2:8" x14ac:dyDescent="0.15">
      <c r="B10" s="14" t="s">
        <v>10</v>
      </c>
      <c r="C10" s="15">
        <v>23</v>
      </c>
      <c r="D10" s="38">
        <v>69.565217391304344</v>
      </c>
      <c r="E10" s="39">
        <v>13.043478260869559</v>
      </c>
      <c r="F10" s="39">
        <v>13.043478260869559</v>
      </c>
      <c r="G10" s="39">
        <v>4.3478260869565224</v>
      </c>
      <c r="H10" s="40"/>
    </row>
    <row r="11" spans="2:8" x14ac:dyDescent="0.15">
      <c r="B11" s="14" t="s">
        <v>11</v>
      </c>
      <c r="C11" s="15">
        <v>30</v>
      </c>
      <c r="D11" s="38">
        <v>76.666666666666671</v>
      </c>
      <c r="E11" s="39">
        <v>16.666666666666661</v>
      </c>
      <c r="F11" s="39">
        <v>3.333333333333333</v>
      </c>
      <c r="G11" s="39">
        <v>3.333333333333333</v>
      </c>
      <c r="H11" s="40"/>
    </row>
    <row r="12" spans="2:8" x14ac:dyDescent="0.15">
      <c r="B12" s="14" t="s">
        <v>12</v>
      </c>
      <c r="C12" s="15">
        <v>72</v>
      </c>
      <c r="D12" s="38">
        <v>68.055555555555557</v>
      </c>
      <c r="E12" s="39">
        <v>20.833333333333339</v>
      </c>
      <c r="F12" s="39">
        <v>8.3333333333333321</v>
      </c>
      <c r="G12" s="39">
        <v>1.3888888888888891</v>
      </c>
      <c r="H12" s="40">
        <v>1.3888888888888891</v>
      </c>
    </row>
    <row r="13" spans="2:8" x14ac:dyDescent="0.15">
      <c r="B13" s="14" t="s">
        <v>13</v>
      </c>
      <c r="C13" s="15">
        <v>4</v>
      </c>
      <c r="D13" s="38">
        <v>100</v>
      </c>
      <c r="E13" s="39"/>
      <c r="F13" s="39"/>
      <c r="G13" s="39"/>
      <c r="H13" s="40"/>
    </row>
    <row r="14" spans="2:8" x14ac:dyDescent="0.15">
      <c r="B14" s="14" t="s">
        <v>14</v>
      </c>
      <c r="C14" s="15">
        <v>52</v>
      </c>
      <c r="D14" s="38">
        <v>71.15384615384616</v>
      </c>
      <c r="E14" s="39">
        <v>9.6153846153846168</v>
      </c>
      <c r="F14" s="39">
        <v>13.46153846153846</v>
      </c>
      <c r="G14" s="39">
        <v>1.9230769230769229</v>
      </c>
      <c r="H14" s="40">
        <v>3.8461538461538458</v>
      </c>
    </row>
    <row r="15" spans="2:8" x14ac:dyDescent="0.15">
      <c r="B15" s="14" t="s">
        <v>15</v>
      </c>
      <c r="C15" s="15">
        <v>37</v>
      </c>
      <c r="D15" s="38">
        <v>70.270270270270274</v>
      </c>
      <c r="E15" s="39">
        <v>18.918918918918919</v>
      </c>
      <c r="F15" s="39">
        <v>5.4054054054054053</v>
      </c>
      <c r="G15" s="39"/>
      <c r="H15" s="40">
        <v>5.4054054054054053</v>
      </c>
    </row>
    <row r="16" spans="2:8" x14ac:dyDescent="0.15">
      <c r="B16" s="14" t="s">
        <v>16</v>
      </c>
      <c r="C16" s="15">
        <v>34</v>
      </c>
      <c r="D16" s="38">
        <v>79.411764705882348</v>
      </c>
      <c r="E16" s="39">
        <v>11.76470588235294</v>
      </c>
      <c r="F16" s="39">
        <v>5.8823529411764701</v>
      </c>
      <c r="G16" s="39">
        <v>2.9411764705882351</v>
      </c>
      <c r="H16" s="40"/>
    </row>
    <row r="17" spans="2:8" x14ac:dyDescent="0.15">
      <c r="B17" s="14" t="s">
        <v>17</v>
      </c>
      <c r="C17" s="15">
        <v>92</v>
      </c>
      <c r="D17" s="38">
        <v>72.826086956521735</v>
      </c>
      <c r="E17" s="39">
        <v>15.21739130434783</v>
      </c>
      <c r="F17" s="39">
        <v>9.7826086956521738</v>
      </c>
      <c r="G17" s="39">
        <v>1.0869565217391299</v>
      </c>
      <c r="H17" s="40">
        <v>1.0869565217391299</v>
      </c>
    </row>
    <row r="18" spans="2:8" x14ac:dyDescent="0.15">
      <c r="B18" s="14" t="s">
        <v>18</v>
      </c>
      <c r="C18" s="15">
        <v>76</v>
      </c>
      <c r="D18" s="38">
        <v>63.157894736842103</v>
      </c>
      <c r="E18" s="39">
        <v>19.736842105263161</v>
      </c>
      <c r="F18" s="39">
        <v>11.84210526315789</v>
      </c>
      <c r="G18" s="39">
        <v>3.947368421052631</v>
      </c>
      <c r="H18" s="40">
        <v>1.31578947368421</v>
      </c>
    </row>
    <row r="19" spans="2:8" x14ac:dyDescent="0.15">
      <c r="B19" s="14" t="s">
        <v>19</v>
      </c>
      <c r="C19" s="15">
        <v>26</v>
      </c>
      <c r="D19" s="38">
        <v>53.846153846153847</v>
      </c>
      <c r="E19" s="39">
        <v>26.92307692307692</v>
      </c>
      <c r="F19" s="39">
        <v>15.38461538461539</v>
      </c>
      <c r="G19" s="39">
        <v>3.8461538461538458</v>
      </c>
      <c r="H19" s="40"/>
    </row>
    <row r="20" spans="2:8" x14ac:dyDescent="0.15">
      <c r="B20" s="14" t="s">
        <v>20</v>
      </c>
      <c r="C20" s="15">
        <v>88</v>
      </c>
      <c r="D20" s="38">
        <v>70.454545454545453</v>
      </c>
      <c r="E20" s="39">
        <v>20.45454545454546</v>
      </c>
      <c r="F20" s="39">
        <v>4.5454545454545459</v>
      </c>
      <c r="G20" s="39">
        <v>2.2727272727272729</v>
      </c>
      <c r="H20" s="40">
        <v>2.2727272727272729</v>
      </c>
    </row>
    <row r="21" spans="2:8" ht="15" customHeight="1" thickBot="1" x14ac:dyDescent="0.2">
      <c r="B21" s="16" t="s">
        <v>21</v>
      </c>
      <c r="C21" s="17">
        <v>208</v>
      </c>
      <c r="D21" s="41">
        <v>72.115384615384613</v>
      </c>
      <c r="E21" s="42">
        <v>10.57692307692308</v>
      </c>
      <c r="F21" s="42">
        <v>6.7307692307692308</v>
      </c>
      <c r="G21" s="42">
        <v>4.3269230769230766</v>
      </c>
      <c r="H21" s="43">
        <v>6.25</v>
      </c>
    </row>
    <row r="22" spans="2:8" ht="15" customHeight="1" thickBot="1" x14ac:dyDescent="0.2">
      <c r="B22" s="10" t="s">
        <v>22</v>
      </c>
      <c r="C22" s="11">
        <f>IF(SUM(C23:C31)=0,"",SUM(C23:C31))</f>
        <v>1533</v>
      </c>
      <c r="D22" s="32">
        <f>IF(SUM(D23:D31)=0,"",SUMPRODUCT($C23:$C31, D23:D31)/$C22)</f>
        <v>66.797129810828437</v>
      </c>
      <c r="E22" s="33">
        <f>IF(SUM(E23:E31)=0,"",SUMPRODUCT($C23:$C31, E23:E31)/$C22)</f>
        <v>13.307240704500977</v>
      </c>
      <c r="F22" s="33">
        <f>IF(SUM(F23:F31)=0,"",SUMPRODUCT($C23:$C31, F23:F31)/$C22)</f>
        <v>11.480756686236138</v>
      </c>
      <c r="G22" s="33">
        <f>IF(SUM(G23:G31)=0,"",SUMPRODUCT($C23:$C31, G23:G31)/$C22)</f>
        <v>2.4787997390737115</v>
      </c>
      <c r="H22" s="34">
        <f>IF(SUM(H23:H31)=0,"",SUMPRODUCT($C23:$C31, H23:H31)/$C22)</f>
        <v>5.9360730593607309</v>
      </c>
    </row>
    <row r="23" spans="2:8" x14ac:dyDescent="0.15">
      <c r="B23" s="12" t="s">
        <v>23</v>
      </c>
      <c r="C23" s="13">
        <v>105</v>
      </c>
      <c r="D23" s="35">
        <v>56.19047619047619</v>
      </c>
      <c r="E23" s="36">
        <v>18.095238095238091</v>
      </c>
      <c r="F23" s="36">
        <v>11.428571428571431</v>
      </c>
      <c r="G23" s="36">
        <v>0.95238095238095244</v>
      </c>
      <c r="H23" s="37">
        <v>13.33333333333333</v>
      </c>
    </row>
    <row r="24" spans="2:8" x14ac:dyDescent="0.15">
      <c r="B24" s="14" t="s">
        <v>24</v>
      </c>
      <c r="C24" s="15">
        <v>167</v>
      </c>
      <c r="D24" s="38">
        <v>79.640718562874241</v>
      </c>
      <c r="E24" s="39">
        <v>8.3832335329341312</v>
      </c>
      <c r="F24" s="39">
        <v>10.179640718562871</v>
      </c>
      <c r="G24" s="39"/>
      <c r="H24" s="40">
        <v>1.796407185628742</v>
      </c>
    </row>
    <row r="25" spans="2:8" x14ac:dyDescent="0.15">
      <c r="B25" s="14" t="s">
        <v>25</v>
      </c>
      <c r="C25" s="15">
        <v>168</v>
      </c>
      <c r="D25" s="38">
        <v>64.88095238095238</v>
      </c>
      <c r="E25" s="39">
        <v>11.30952380952381</v>
      </c>
      <c r="F25" s="39">
        <v>9.5238095238095237</v>
      </c>
      <c r="G25" s="39">
        <v>2.9761904761904758</v>
      </c>
      <c r="H25" s="40">
        <v>11.30952380952381</v>
      </c>
    </row>
    <row r="26" spans="2:8" x14ac:dyDescent="0.15">
      <c r="B26" s="14" t="s">
        <v>26</v>
      </c>
      <c r="C26" s="15">
        <v>326</v>
      </c>
      <c r="D26" s="38">
        <v>70.858895705521476</v>
      </c>
      <c r="E26" s="39">
        <v>13.19018404907975</v>
      </c>
      <c r="F26" s="39">
        <v>11.04294478527607</v>
      </c>
      <c r="G26" s="39">
        <v>2.4539877300613502</v>
      </c>
      <c r="H26" s="40">
        <v>2.4539877300613502</v>
      </c>
    </row>
    <row r="27" spans="2:8" x14ac:dyDescent="0.15">
      <c r="B27" s="14" t="s">
        <v>27</v>
      </c>
      <c r="C27" s="15">
        <v>300</v>
      </c>
      <c r="D27" s="38">
        <v>69.333333333333343</v>
      </c>
      <c r="E27" s="39">
        <v>16.666666666666661</v>
      </c>
      <c r="F27" s="39">
        <v>9</v>
      </c>
      <c r="G27" s="39">
        <v>1.333333333333333</v>
      </c>
      <c r="H27" s="40">
        <v>3.666666666666667</v>
      </c>
    </row>
    <row r="28" spans="2:8" x14ac:dyDescent="0.15">
      <c r="B28" s="14" t="s">
        <v>28</v>
      </c>
      <c r="C28" s="15">
        <v>135</v>
      </c>
      <c r="D28" s="38">
        <v>58.518518518518512</v>
      </c>
      <c r="E28" s="39">
        <v>9.6296296296296298</v>
      </c>
      <c r="F28" s="39">
        <v>14.81481481481481</v>
      </c>
      <c r="G28" s="39">
        <v>5.9259259259259256</v>
      </c>
      <c r="H28" s="40">
        <v>11.111111111111111</v>
      </c>
    </row>
    <row r="29" spans="2:8" x14ac:dyDescent="0.15">
      <c r="B29" s="14" t="s">
        <v>29</v>
      </c>
      <c r="C29" s="15">
        <v>38</v>
      </c>
      <c r="D29" s="38">
        <v>55.26315789473685</v>
      </c>
      <c r="E29" s="39">
        <v>21.05263157894737</v>
      </c>
      <c r="F29" s="39">
        <v>7.8947368421052628</v>
      </c>
      <c r="G29" s="39">
        <v>2.6315789473684208</v>
      </c>
      <c r="H29" s="40">
        <v>13.157894736842101</v>
      </c>
    </row>
    <row r="30" spans="2:8" x14ac:dyDescent="0.15">
      <c r="B30" s="14" t="s">
        <v>30</v>
      </c>
      <c r="C30" s="15">
        <v>275</v>
      </c>
      <c r="D30" s="38">
        <v>62.909090909090907</v>
      </c>
      <c r="E30" s="39">
        <v>13.09090909090909</v>
      </c>
      <c r="F30" s="39">
        <v>14.54545454545454</v>
      </c>
      <c r="G30" s="39">
        <v>3.6363636363636358</v>
      </c>
      <c r="H30" s="40">
        <v>5.8181818181818183</v>
      </c>
    </row>
    <row r="31" spans="2:8" ht="15" customHeight="1" thickBot="1" x14ac:dyDescent="0.2">
      <c r="B31" s="16" t="s">
        <v>31</v>
      </c>
      <c r="C31" s="17">
        <v>19</v>
      </c>
      <c r="D31" s="41">
        <v>57.894736842105267</v>
      </c>
      <c r="E31" s="42">
        <v>10.52631578947368</v>
      </c>
      <c r="F31" s="42">
        <v>26.315789473684209</v>
      </c>
      <c r="G31" s="42">
        <v>5.2631578947368416</v>
      </c>
      <c r="H31" s="43"/>
    </row>
    <row r="32" spans="2:8" ht="15" customHeight="1" thickBot="1" x14ac:dyDescent="0.2">
      <c r="B32" s="27" t="s">
        <v>32</v>
      </c>
      <c r="C32" s="28">
        <f>IF(SUM(C23:C31,C9:C21)=0,"",SUM(C23:C31,C9:C21))</f>
        <v>2419</v>
      </c>
      <c r="D32" s="49">
        <f>IF(SUM(D23:D31,D9:D21)=0,"",(SUMPRODUCT($C9:$C21, D9:D21)+SUMPRODUCT($C23:$C31, D23:D31))/$C32)</f>
        <v>67.507234394377846</v>
      </c>
      <c r="E32" s="50">
        <f>IF(SUM(E23:E31,E9:E21)=0,"",(SUMPRODUCT($C9:$C21, E9:E21)+SUMPRODUCT($C23:$C31, E23:E31))/$C32)</f>
        <v>14.055394791236047</v>
      </c>
      <c r="F32" s="50">
        <f>IF(SUM(F23:F31,F9:F21)=0,"",(SUMPRODUCT($C9:$C21, F9:F21)+SUMPRODUCT($C23:$C31, F23:F31))/$C32)</f>
        <v>10.789582472095907</v>
      </c>
      <c r="G32" s="50">
        <f>IF(SUM(G23:G31,G9:G21)=0,"",(SUMPRODUCT($C9:$C21, G9:G21)+SUMPRODUCT($C23:$C31, G23:G31))/$C32)</f>
        <v>2.6870607689127737</v>
      </c>
      <c r="H32" s="51">
        <f>IF(SUM(H23:H31,H9:H21)=0,"",(SUMPRODUCT($C9:$C21, H9:H21)+SUMPRODUCT($C23:$C31, H23:H31))/$C32)</f>
        <v>4.9607275733774285</v>
      </c>
    </row>
    <row r="33" spans="3:3" x14ac:dyDescent="0.15">
      <c r="C33" s="31"/>
    </row>
  </sheetData>
  <phoneticPr fontId="2"/>
  <conditionalFormatting sqref="D8:H32">
    <cfRule type="expression" dxfId="77" priority="176">
      <formula>AND(D8=LARGE($D8:$H8,3),NOT(D8=0))</formula>
    </cfRule>
    <cfRule type="expression" dxfId="76" priority="177">
      <formula>AND(D8=LARGE($D8:$H8,2),NOT(D8=0))</formula>
    </cfRule>
    <cfRule type="expression" dxfId="75" priority="178">
      <formula>AND(D8=LARGE($D8:$H8,1),NOT(D8=0))</formula>
    </cfRule>
  </conditionalFormatting>
  <pageMargins left="0.7" right="0.7" top="0.75" bottom="0.75" header="0.3" footer="0.3"/>
  <pageSetup paperSize="9" orientation="portrait" horizontalDpi="300" verticalDpi="30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9">
    <pageSetUpPr fitToPage="1"/>
  </sheetPr>
  <dimension ref="B1:F33"/>
  <sheetViews>
    <sheetView workbookViewId="0">
      <selection activeCell="B6" sqref="B6:F32"/>
    </sheetView>
  </sheetViews>
  <sheetFormatPr defaultColWidth="9" defaultRowHeight="13.5" x14ac:dyDescent="0.15"/>
  <cols>
    <col min="1" max="1" width="9" style="1" customWidth="1"/>
    <col min="2" max="2" width="15" style="1" bestFit="1" customWidth="1"/>
    <col min="3" max="3" width="9" style="1" customWidth="1"/>
    <col min="4" max="16384" width="9" style="1"/>
  </cols>
  <sheetData>
    <row r="1" spans="2:6" ht="24" customHeight="1" x14ac:dyDescent="0.15">
      <c r="B1" s="2"/>
    </row>
    <row r="3" spans="2:6" x14ac:dyDescent="0.15">
      <c r="B3" s="1" t="s">
        <v>146</v>
      </c>
    </row>
    <row r="4" spans="2:6" x14ac:dyDescent="0.15">
      <c r="B4" s="1" t="s">
        <v>205</v>
      </c>
    </row>
    <row r="6" spans="2:6" ht="15" customHeight="1" thickBot="1" x14ac:dyDescent="0.2">
      <c r="F6" s="3" t="s">
        <v>1</v>
      </c>
    </row>
    <row r="7" spans="2:6" ht="30.95" customHeight="1" thickBot="1" x14ac:dyDescent="0.2">
      <c r="B7" s="4"/>
      <c r="C7" s="5" t="s">
        <v>2</v>
      </c>
      <c r="D7" s="6" t="s">
        <v>206</v>
      </c>
      <c r="E7" s="7" t="s">
        <v>207</v>
      </c>
      <c r="F7" s="9" t="s">
        <v>208</v>
      </c>
    </row>
    <row r="8" spans="2:6" ht="15" customHeight="1" thickBot="1" x14ac:dyDescent="0.2">
      <c r="B8" s="10" t="s">
        <v>8</v>
      </c>
      <c r="C8" s="11">
        <f>IF(SUM(C9:C21)=0,"",SUM(C9:C21))</f>
        <v>750</v>
      </c>
      <c r="D8" s="32">
        <f>IF(SUM(D9:D21)=0,"",SUMPRODUCT($C9:$C21, D9:D21)/$C8)</f>
        <v>40.666666666666664</v>
      </c>
      <c r="E8" s="33">
        <f>IF(SUM(E9:E21)=0,"",SUMPRODUCT($C9:$C21, E9:E21)/$C8)</f>
        <v>48.133333333333333</v>
      </c>
      <c r="F8" s="34">
        <f>IF(SUM(F9:F21)=0,"",SUMPRODUCT($C9:$C21, F9:F21)/$C8)</f>
        <v>11.2</v>
      </c>
    </row>
    <row r="9" spans="2:6" x14ac:dyDescent="0.15">
      <c r="B9" s="12" t="s">
        <v>9</v>
      </c>
      <c r="C9" s="13">
        <v>105</v>
      </c>
      <c r="D9" s="35">
        <v>34.285714285714278</v>
      </c>
      <c r="E9" s="36">
        <v>58.095238095238102</v>
      </c>
      <c r="F9" s="37">
        <v>7.6190476190476204</v>
      </c>
    </row>
    <row r="10" spans="2:6" x14ac:dyDescent="0.15">
      <c r="B10" s="14" t="s">
        <v>10</v>
      </c>
      <c r="C10" s="15">
        <v>22</v>
      </c>
      <c r="D10" s="38">
        <v>18.18181818181818</v>
      </c>
      <c r="E10" s="39">
        <v>63.636363636363633</v>
      </c>
      <c r="F10" s="40">
        <v>18.18181818181818</v>
      </c>
    </row>
    <row r="11" spans="2:6" x14ac:dyDescent="0.15">
      <c r="B11" s="14" t="s">
        <v>11</v>
      </c>
      <c r="C11" s="15">
        <v>28</v>
      </c>
      <c r="D11" s="38">
        <v>50</v>
      </c>
      <c r="E11" s="39">
        <v>46.428571428571431</v>
      </c>
      <c r="F11" s="40">
        <v>3.5714285714285712</v>
      </c>
    </row>
    <row r="12" spans="2:6" x14ac:dyDescent="0.15">
      <c r="B12" s="14" t="s">
        <v>12</v>
      </c>
      <c r="C12" s="15">
        <v>65</v>
      </c>
      <c r="D12" s="38">
        <v>43.07692307692308</v>
      </c>
      <c r="E12" s="39">
        <v>47.692307692307693</v>
      </c>
      <c r="F12" s="40">
        <v>9.2307692307692317</v>
      </c>
    </row>
    <row r="13" spans="2:6" x14ac:dyDescent="0.15">
      <c r="B13" s="14" t="s">
        <v>13</v>
      </c>
      <c r="C13" s="15">
        <v>4</v>
      </c>
      <c r="D13" s="38">
        <v>50</v>
      </c>
      <c r="E13" s="39">
        <v>50</v>
      </c>
      <c r="F13" s="40"/>
    </row>
    <row r="14" spans="2:6" x14ac:dyDescent="0.15">
      <c r="B14" s="14" t="s">
        <v>14</v>
      </c>
      <c r="C14" s="15">
        <v>42</v>
      </c>
      <c r="D14" s="38">
        <v>35.714285714285722</v>
      </c>
      <c r="E14" s="39">
        <v>47.619047619047613</v>
      </c>
      <c r="F14" s="40">
        <v>16.666666666666661</v>
      </c>
    </row>
    <row r="15" spans="2:6" x14ac:dyDescent="0.15">
      <c r="B15" s="14" t="s">
        <v>15</v>
      </c>
      <c r="C15" s="15">
        <v>33</v>
      </c>
      <c r="D15" s="38">
        <v>33.333333333333329</v>
      </c>
      <c r="E15" s="39">
        <v>57.575757575757578</v>
      </c>
      <c r="F15" s="40">
        <v>9.0909090909090917</v>
      </c>
    </row>
    <row r="16" spans="2:6" x14ac:dyDescent="0.15">
      <c r="B16" s="14" t="s">
        <v>16</v>
      </c>
      <c r="C16" s="15">
        <v>30</v>
      </c>
      <c r="D16" s="38">
        <v>60</v>
      </c>
      <c r="E16" s="39">
        <v>30</v>
      </c>
      <c r="F16" s="40">
        <v>10</v>
      </c>
    </row>
    <row r="17" spans="2:6" x14ac:dyDescent="0.15">
      <c r="B17" s="14" t="s">
        <v>17</v>
      </c>
      <c r="C17" s="15">
        <v>82</v>
      </c>
      <c r="D17" s="38">
        <v>41.463414634146339</v>
      </c>
      <c r="E17" s="39">
        <v>47.560975609756099</v>
      </c>
      <c r="F17" s="40">
        <v>10.97560975609756</v>
      </c>
    </row>
    <row r="18" spans="2:6" x14ac:dyDescent="0.15">
      <c r="B18" s="14" t="s">
        <v>18</v>
      </c>
      <c r="C18" s="15">
        <v>65</v>
      </c>
      <c r="D18" s="38">
        <v>35.384615384615387</v>
      </c>
      <c r="E18" s="39">
        <v>47.692307692307693</v>
      </c>
      <c r="F18" s="40">
        <v>16.92307692307692</v>
      </c>
    </row>
    <row r="19" spans="2:6" x14ac:dyDescent="0.15">
      <c r="B19" s="14" t="s">
        <v>19</v>
      </c>
      <c r="C19" s="15">
        <v>22</v>
      </c>
      <c r="D19" s="38">
        <v>59.090909090909093</v>
      </c>
      <c r="E19" s="39">
        <v>36.363636363636367</v>
      </c>
      <c r="F19" s="40">
        <v>4.5454545454545459</v>
      </c>
    </row>
    <row r="20" spans="2:6" x14ac:dyDescent="0.15">
      <c r="B20" s="14" t="s">
        <v>20</v>
      </c>
      <c r="C20" s="15">
        <v>77</v>
      </c>
      <c r="D20" s="38">
        <v>51.94805194805194</v>
      </c>
      <c r="E20" s="39">
        <v>37.662337662337663</v>
      </c>
      <c r="F20" s="40">
        <v>10.38961038961039</v>
      </c>
    </row>
    <row r="21" spans="2:6" ht="15" customHeight="1" thickBot="1" x14ac:dyDescent="0.2">
      <c r="B21" s="16" t="s">
        <v>21</v>
      </c>
      <c r="C21" s="17">
        <v>175</v>
      </c>
      <c r="D21" s="41">
        <v>38.285714285714278</v>
      </c>
      <c r="E21" s="42">
        <v>48.571428571428569</v>
      </c>
      <c r="F21" s="43">
        <v>13.142857142857141</v>
      </c>
    </row>
    <row r="22" spans="2:6" ht="15" customHeight="1" thickBot="1" x14ac:dyDescent="0.2">
      <c r="B22" s="10" t="s">
        <v>22</v>
      </c>
      <c r="C22" s="11">
        <f>IF(SUM(C23:C31)=0,"",SUM(C23:C31))</f>
        <v>1221</v>
      </c>
      <c r="D22" s="32">
        <f>IF(SUM(D23:D31)=0,"",SUMPRODUCT($C23:$C31, D23:D31)/$C22)</f>
        <v>39.803439803439801</v>
      </c>
      <c r="E22" s="33">
        <f>IF(SUM(E23:E31)=0,"",SUMPRODUCT($C23:$C31, E23:E31)/$C22)</f>
        <v>51.433251433251435</v>
      </c>
      <c r="F22" s="34">
        <f>IF(SUM(F23:F31)=0,"",SUMPRODUCT($C23:$C31, F23:F31)/$C22)</f>
        <v>8.7633087633087641</v>
      </c>
    </row>
    <row r="23" spans="2:6" x14ac:dyDescent="0.15">
      <c r="B23" s="12" t="s">
        <v>23</v>
      </c>
      <c r="C23" s="13">
        <v>78</v>
      </c>
      <c r="D23" s="35">
        <v>52.564102564102569</v>
      </c>
      <c r="E23" s="36">
        <v>39.743589743589737</v>
      </c>
      <c r="F23" s="37">
        <v>7.6923076923076934</v>
      </c>
    </row>
    <row r="24" spans="2:6" x14ac:dyDescent="0.15">
      <c r="B24" s="14" t="s">
        <v>24</v>
      </c>
      <c r="C24" s="15">
        <v>145</v>
      </c>
      <c r="D24" s="38">
        <v>44.827586206896562</v>
      </c>
      <c r="E24" s="39">
        <v>47.586206896551722</v>
      </c>
      <c r="F24" s="40">
        <v>7.5862068965517242</v>
      </c>
    </row>
    <row r="25" spans="2:6" x14ac:dyDescent="0.15">
      <c r="B25" s="14" t="s">
        <v>25</v>
      </c>
      <c r="C25" s="15">
        <v>129</v>
      </c>
      <c r="D25" s="38">
        <v>38.759689922480632</v>
      </c>
      <c r="E25" s="39">
        <v>57.36434108527132</v>
      </c>
      <c r="F25" s="40">
        <v>3.8759689922480618</v>
      </c>
    </row>
    <row r="26" spans="2:6" x14ac:dyDescent="0.15">
      <c r="B26" s="14" t="s">
        <v>26</v>
      </c>
      <c r="C26" s="15">
        <v>271</v>
      </c>
      <c r="D26" s="38">
        <v>32.103321033210328</v>
      </c>
      <c r="E26" s="39">
        <v>55.719557195571959</v>
      </c>
      <c r="F26" s="40">
        <v>12.17712177121771</v>
      </c>
    </row>
    <row r="27" spans="2:6" x14ac:dyDescent="0.15">
      <c r="B27" s="14" t="s">
        <v>27</v>
      </c>
      <c r="C27" s="15">
        <v>254</v>
      </c>
      <c r="D27" s="38">
        <v>47.637795275590548</v>
      </c>
      <c r="E27" s="39">
        <v>44.488188976377948</v>
      </c>
      <c r="F27" s="40">
        <v>7.8740157480314963</v>
      </c>
    </row>
    <row r="28" spans="2:6" x14ac:dyDescent="0.15">
      <c r="B28" s="14" t="s">
        <v>28</v>
      </c>
      <c r="C28" s="15">
        <v>93</v>
      </c>
      <c r="D28" s="38">
        <v>26.881720430107521</v>
      </c>
      <c r="E28" s="39">
        <v>62.365591397849457</v>
      </c>
      <c r="F28" s="40">
        <v>10.75268817204301</v>
      </c>
    </row>
    <row r="29" spans="2:6" x14ac:dyDescent="0.15">
      <c r="B29" s="14" t="s">
        <v>29</v>
      </c>
      <c r="C29" s="15">
        <v>27</v>
      </c>
      <c r="D29" s="38">
        <v>51.851851851851848</v>
      </c>
      <c r="E29" s="39">
        <v>40.74074074074074</v>
      </c>
      <c r="F29" s="40">
        <v>7.4074074074074074</v>
      </c>
    </row>
    <row r="30" spans="2:6" x14ac:dyDescent="0.15">
      <c r="B30" s="14" t="s">
        <v>30</v>
      </c>
      <c r="C30" s="15">
        <v>211</v>
      </c>
      <c r="D30" s="38">
        <v>36.018957345971558</v>
      </c>
      <c r="E30" s="39">
        <v>55.45023696682464</v>
      </c>
      <c r="F30" s="40">
        <v>8.5308056872037916</v>
      </c>
    </row>
    <row r="31" spans="2:6" ht="15" customHeight="1" thickBot="1" x14ac:dyDescent="0.2">
      <c r="B31" s="16" t="s">
        <v>31</v>
      </c>
      <c r="C31" s="17">
        <v>13</v>
      </c>
      <c r="D31" s="41">
        <v>53.846153846153847</v>
      </c>
      <c r="E31" s="42">
        <v>30.76923076923077</v>
      </c>
      <c r="F31" s="43">
        <v>15.38461538461539</v>
      </c>
    </row>
    <row r="32" spans="2:6" ht="15" customHeight="1" thickBot="1" x14ac:dyDescent="0.2">
      <c r="B32" s="10" t="s">
        <v>32</v>
      </c>
      <c r="C32" s="11">
        <f>IF(SUM(C23:C31,C9:C21)=0,"",SUM(C23:C31,C9:C21))</f>
        <v>1971</v>
      </c>
      <c r="D32" s="32">
        <f>IF(SUM(D23:D31,D9:D21)=0,"",(SUMPRODUCT($C9:$C21, D9:D21)+SUMPRODUCT($C23:$C31, D23:D31))/$C32)</f>
        <v>40.13191273465246</v>
      </c>
      <c r="E32" s="33">
        <f>IF(SUM(E23:E31,E9:E21)=0,"",(SUMPRODUCT($C9:$C21, E9:E21)+SUMPRODUCT($C23:$C31, E23:E31))/$C32)</f>
        <v>50.177574835109084</v>
      </c>
      <c r="F32" s="34">
        <f>IF(SUM(F23:F31,F9:F21)=0,"",(SUMPRODUCT($C9:$C21, F9:F21)+SUMPRODUCT($C23:$C31, F23:F31))/$C32)</f>
        <v>9.6905124302384582</v>
      </c>
    </row>
    <row r="33" spans="3:3" x14ac:dyDescent="0.15">
      <c r="C33" s="31"/>
    </row>
  </sheetData>
  <phoneticPr fontId="2"/>
  <conditionalFormatting sqref="D8:F32">
    <cfRule type="expression" dxfId="74" priority="173">
      <formula>AND(D8=LARGE($D8:$F8,3),NOT(D8=0))</formula>
    </cfRule>
    <cfRule type="expression" dxfId="73" priority="174">
      <formula>AND(D8=LARGE($D8:$F8,2),NOT(D8=0))</formula>
    </cfRule>
    <cfRule type="expression" dxfId="72" priority="175">
      <formula>AND(D8=LARGE($D8:$F8,1),NOT(D8=0))</formula>
    </cfRule>
  </conditionalFormatting>
  <pageMargins left="0.7" right="0.7" top="0.75" bottom="0.75" header="0.3" footer="0.3"/>
  <pageSetup paperSize="9" orientation="portrait" horizontalDpi="300" verticalDpi="3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pageSetUpPr fitToPage="1"/>
  </sheetPr>
  <dimension ref="B1:K33"/>
  <sheetViews>
    <sheetView topLeftCell="A3" workbookViewId="0">
      <selection activeCell="N13" sqref="N13"/>
    </sheetView>
  </sheetViews>
  <sheetFormatPr defaultColWidth="9" defaultRowHeight="13.5" x14ac:dyDescent="0.15"/>
  <cols>
    <col min="1" max="1" width="9" style="1" customWidth="1"/>
    <col min="2" max="2" width="15" style="1" bestFit="1" customWidth="1"/>
    <col min="3" max="3" width="9" style="1" customWidth="1"/>
    <col min="4" max="16384" width="9" style="1"/>
  </cols>
  <sheetData>
    <row r="1" spans="2:11" ht="24" customHeight="1" x14ac:dyDescent="0.15">
      <c r="B1" s="2"/>
    </row>
    <row r="3" spans="2:11" x14ac:dyDescent="0.15">
      <c r="B3" s="1" t="s">
        <v>502</v>
      </c>
    </row>
    <row r="4" spans="2:11" x14ac:dyDescent="0.15">
      <c r="B4" s="1" t="s">
        <v>210</v>
      </c>
    </row>
    <row r="6" spans="2:11" ht="15" customHeight="1" thickBot="1" x14ac:dyDescent="0.2">
      <c r="K6" s="3" t="s">
        <v>1</v>
      </c>
    </row>
    <row r="7" spans="2:11" ht="60.95" customHeight="1" thickBot="1" x14ac:dyDescent="0.2">
      <c r="B7" s="4"/>
      <c r="C7" s="5" t="s">
        <v>2</v>
      </c>
      <c r="D7" s="6" t="s">
        <v>211</v>
      </c>
      <c r="E7" s="7" t="s">
        <v>212</v>
      </c>
      <c r="F7" s="7" t="s">
        <v>213</v>
      </c>
      <c r="G7" s="7" t="s">
        <v>214</v>
      </c>
      <c r="H7" s="7" t="s">
        <v>215</v>
      </c>
      <c r="I7" s="7" t="s">
        <v>216</v>
      </c>
      <c r="J7" s="7" t="s">
        <v>217</v>
      </c>
      <c r="K7" s="9" t="s">
        <v>218</v>
      </c>
    </row>
    <row r="8" spans="2:11" ht="15" customHeight="1" thickBot="1" x14ac:dyDescent="0.2">
      <c r="B8" s="10" t="s">
        <v>8</v>
      </c>
      <c r="C8" s="11">
        <f>IF(SUM(C9:C21)=0,"",SUM(C9:C21))</f>
        <v>782</v>
      </c>
      <c r="D8" s="32">
        <v>20.971867007672639</v>
      </c>
      <c r="E8" s="33">
        <v>17.26342710997443</v>
      </c>
      <c r="F8" s="33">
        <v>44.884910485933503</v>
      </c>
      <c r="G8" s="33">
        <v>23.01790281329923</v>
      </c>
      <c r="H8" s="33">
        <v>52.046035805626602</v>
      </c>
      <c r="I8" s="33">
        <v>9.2071611253196934</v>
      </c>
      <c r="J8" s="33">
        <v>0.25575447570332482</v>
      </c>
      <c r="K8" s="34">
        <v>4.3478260869565224</v>
      </c>
    </row>
    <row r="9" spans="2:11" x14ac:dyDescent="0.15">
      <c r="B9" s="12" t="s">
        <v>9</v>
      </c>
      <c r="C9" s="13">
        <v>120</v>
      </c>
      <c r="D9" s="35">
        <v>10.83333333333333</v>
      </c>
      <c r="E9" s="36">
        <v>14.16666666666667</v>
      </c>
      <c r="F9" s="36">
        <v>40.833333333333343</v>
      </c>
      <c r="G9" s="36">
        <v>28.333333333333329</v>
      </c>
      <c r="H9" s="36">
        <v>65.833333333333329</v>
      </c>
      <c r="I9" s="36">
        <v>9.1666666666666661</v>
      </c>
      <c r="J9" s="36"/>
      <c r="K9" s="37">
        <v>4.1666666666666661</v>
      </c>
    </row>
    <row r="10" spans="2:11" x14ac:dyDescent="0.15">
      <c r="B10" s="14" t="s">
        <v>10</v>
      </c>
      <c r="C10" s="15">
        <v>21</v>
      </c>
      <c r="D10" s="38">
        <v>23.80952380952381</v>
      </c>
      <c r="E10" s="39">
        <v>19.047619047619051</v>
      </c>
      <c r="F10" s="39">
        <v>33.333333333333329</v>
      </c>
      <c r="G10" s="39">
        <v>23.80952380952381</v>
      </c>
      <c r="H10" s="39">
        <v>57.142857142857139</v>
      </c>
      <c r="I10" s="39">
        <v>4.7619047619047619</v>
      </c>
      <c r="J10" s="39"/>
      <c r="K10" s="40"/>
    </row>
    <row r="11" spans="2:11" x14ac:dyDescent="0.15">
      <c r="B11" s="14" t="s">
        <v>11</v>
      </c>
      <c r="C11" s="15">
        <v>27</v>
      </c>
      <c r="D11" s="38">
        <v>25.92592592592592</v>
      </c>
      <c r="E11" s="39">
        <v>22.222222222222221</v>
      </c>
      <c r="F11" s="39">
        <v>55.555555555555557</v>
      </c>
      <c r="G11" s="39">
        <v>18.518518518518519</v>
      </c>
      <c r="H11" s="39">
        <v>37.037037037037038</v>
      </c>
      <c r="I11" s="39">
        <v>7.4074074074074074</v>
      </c>
      <c r="J11" s="39"/>
      <c r="K11" s="40">
        <v>7.4074074074074074</v>
      </c>
    </row>
    <row r="12" spans="2:11" x14ac:dyDescent="0.15">
      <c r="B12" s="14" t="s">
        <v>12</v>
      </c>
      <c r="C12" s="15">
        <v>69</v>
      </c>
      <c r="D12" s="38">
        <v>11.594202898550719</v>
      </c>
      <c r="E12" s="39">
        <v>18.840579710144929</v>
      </c>
      <c r="F12" s="39">
        <v>53.623188405797109</v>
      </c>
      <c r="G12" s="39">
        <v>24.637681159420289</v>
      </c>
      <c r="H12" s="39">
        <v>53.623188405797109</v>
      </c>
      <c r="I12" s="39">
        <v>5.7971014492753623</v>
      </c>
      <c r="J12" s="39"/>
      <c r="K12" s="40">
        <v>2.8985507246376812</v>
      </c>
    </row>
    <row r="13" spans="2:11" x14ac:dyDescent="0.15">
      <c r="B13" s="14" t="s">
        <v>13</v>
      </c>
      <c r="C13" s="15">
        <v>4</v>
      </c>
      <c r="D13" s="38">
        <v>50</v>
      </c>
      <c r="E13" s="39">
        <v>75</v>
      </c>
      <c r="F13" s="39">
        <v>50</v>
      </c>
      <c r="G13" s="39">
        <v>25</v>
      </c>
      <c r="H13" s="39"/>
      <c r="I13" s="39">
        <v>50</v>
      </c>
      <c r="J13" s="39"/>
      <c r="K13" s="40"/>
    </row>
    <row r="14" spans="2:11" x14ac:dyDescent="0.15">
      <c r="B14" s="14" t="s">
        <v>14</v>
      </c>
      <c r="C14" s="15">
        <v>48</v>
      </c>
      <c r="D14" s="38">
        <v>29.166666666666671</v>
      </c>
      <c r="E14" s="39">
        <v>22.916666666666661</v>
      </c>
      <c r="F14" s="39">
        <v>39.583333333333329</v>
      </c>
      <c r="G14" s="39">
        <v>22.916666666666661</v>
      </c>
      <c r="H14" s="39">
        <v>56.25</v>
      </c>
      <c r="I14" s="39">
        <v>6.25</v>
      </c>
      <c r="J14" s="39"/>
      <c r="K14" s="40">
        <v>2.083333333333333</v>
      </c>
    </row>
    <row r="15" spans="2:11" x14ac:dyDescent="0.15">
      <c r="B15" s="14" t="s">
        <v>15</v>
      </c>
      <c r="C15" s="15">
        <v>30</v>
      </c>
      <c r="D15" s="38">
        <v>10</v>
      </c>
      <c r="E15" s="39">
        <v>10</v>
      </c>
      <c r="F15" s="39">
        <v>46.666666666666657</v>
      </c>
      <c r="G15" s="39">
        <v>13.33333333333333</v>
      </c>
      <c r="H15" s="39">
        <v>60</v>
      </c>
      <c r="I15" s="39">
        <v>13.33333333333333</v>
      </c>
      <c r="J15" s="39"/>
      <c r="K15" s="40">
        <v>6.666666666666667</v>
      </c>
    </row>
    <row r="16" spans="2:11" x14ac:dyDescent="0.15">
      <c r="B16" s="14" t="s">
        <v>16</v>
      </c>
      <c r="C16" s="15">
        <v>28</v>
      </c>
      <c r="D16" s="38">
        <v>50</v>
      </c>
      <c r="E16" s="39">
        <v>21.428571428571431</v>
      </c>
      <c r="F16" s="39">
        <v>28.571428571428569</v>
      </c>
      <c r="G16" s="39">
        <v>21.428571428571431</v>
      </c>
      <c r="H16" s="39">
        <v>42.857142857142847</v>
      </c>
      <c r="I16" s="39">
        <v>3.5714285714285712</v>
      </c>
      <c r="J16" s="39"/>
      <c r="K16" s="40">
        <v>3.5714285714285712</v>
      </c>
    </row>
    <row r="17" spans="2:11" x14ac:dyDescent="0.15">
      <c r="B17" s="14" t="s">
        <v>17</v>
      </c>
      <c r="C17" s="15">
        <v>90</v>
      </c>
      <c r="D17" s="38">
        <v>18.888888888888889</v>
      </c>
      <c r="E17" s="39">
        <v>15.555555555555561</v>
      </c>
      <c r="F17" s="39">
        <v>42.222222222222221</v>
      </c>
      <c r="G17" s="39">
        <v>20</v>
      </c>
      <c r="H17" s="39">
        <v>48.888888888888893</v>
      </c>
      <c r="I17" s="39">
        <v>11.111111111111111</v>
      </c>
      <c r="J17" s="39"/>
      <c r="K17" s="40">
        <v>4.4444444444444446</v>
      </c>
    </row>
    <row r="18" spans="2:11" x14ac:dyDescent="0.15">
      <c r="B18" s="14" t="s">
        <v>18</v>
      </c>
      <c r="C18" s="15">
        <v>72</v>
      </c>
      <c r="D18" s="38">
        <v>29.166666666666671</v>
      </c>
      <c r="E18" s="39">
        <v>18.05555555555555</v>
      </c>
      <c r="F18" s="39">
        <v>50</v>
      </c>
      <c r="G18" s="39">
        <v>22.222222222222221</v>
      </c>
      <c r="H18" s="39">
        <v>44.444444444444443</v>
      </c>
      <c r="I18" s="39">
        <v>5.5555555555555554</v>
      </c>
      <c r="J18" s="39"/>
      <c r="K18" s="40">
        <v>2.7777777777777781</v>
      </c>
    </row>
    <row r="19" spans="2:11" x14ac:dyDescent="0.15">
      <c r="B19" s="14" t="s">
        <v>19</v>
      </c>
      <c r="C19" s="15">
        <v>21</v>
      </c>
      <c r="D19" s="38">
        <v>9.5238095238095237</v>
      </c>
      <c r="E19" s="39">
        <v>28.571428571428569</v>
      </c>
      <c r="F19" s="39">
        <v>61.904761904761912</v>
      </c>
      <c r="G19" s="39">
        <v>28.571428571428569</v>
      </c>
      <c r="H19" s="39">
        <v>28.571428571428569</v>
      </c>
      <c r="I19" s="39">
        <v>4.7619047619047619</v>
      </c>
      <c r="J19" s="39"/>
      <c r="K19" s="40"/>
    </row>
    <row r="20" spans="2:11" x14ac:dyDescent="0.15">
      <c r="B20" s="14" t="s">
        <v>20</v>
      </c>
      <c r="C20" s="15">
        <v>76</v>
      </c>
      <c r="D20" s="38">
        <v>22.368421052631579</v>
      </c>
      <c r="E20" s="39">
        <v>14.47368421052632</v>
      </c>
      <c r="F20" s="39">
        <v>44.736842105263158</v>
      </c>
      <c r="G20" s="39">
        <v>31.578947368421051</v>
      </c>
      <c r="H20" s="39">
        <v>56.578947368421048</v>
      </c>
      <c r="I20" s="39">
        <v>10.52631578947368</v>
      </c>
      <c r="J20" s="39"/>
      <c r="K20" s="40">
        <v>2.6315789473684208</v>
      </c>
    </row>
    <row r="21" spans="2:11" ht="15" customHeight="1" thickBot="1" x14ac:dyDescent="0.2">
      <c r="B21" s="16" t="s">
        <v>21</v>
      </c>
      <c r="C21" s="17">
        <v>176</v>
      </c>
      <c r="D21" s="41">
        <v>23.29545454545454</v>
      </c>
      <c r="E21" s="42">
        <v>15.90909090909091</v>
      </c>
      <c r="F21" s="42">
        <v>44.886363636363633</v>
      </c>
      <c r="G21" s="42">
        <v>18.75</v>
      </c>
      <c r="H21" s="42">
        <v>49.43181818181818</v>
      </c>
      <c r="I21" s="42">
        <v>11.93181818181818</v>
      </c>
      <c r="J21" s="42">
        <v>1.136363636363636</v>
      </c>
      <c r="K21" s="43">
        <v>7.3863636363636367</v>
      </c>
    </row>
    <row r="22" spans="2:11" ht="15" customHeight="1" thickBot="1" x14ac:dyDescent="0.2">
      <c r="B22" s="10" t="s">
        <v>22</v>
      </c>
      <c r="C22" s="11">
        <f>IF(SUM(C23:C31)=0,"",SUM(C23:C31))</f>
        <v>1237</v>
      </c>
      <c r="D22" s="32">
        <v>22.95877122069523</v>
      </c>
      <c r="E22" s="33">
        <v>20.776071139854491</v>
      </c>
      <c r="F22" s="33">
        <v>21.746160064672591</v>
      </c>
      <c r="G22" s="33">
        <v>16.410670978172998</v>
      </c>
      <c r="H22" s="33">
        <v>53.839935327405009</v>
      </c>
      <c r="I22" s="33">
        <v>5.4971705739692807</v>
      </c>
      <c r="J22" s="33">
        <v>8.084074373484236E-2</v>
      </c>
      <c r="K22" s="34">
        <v>7.2756669361358117</v>
      </c>
    </row>
    <row r="23" spans="2:11" x14ac:dyDescent="0.15">
      <c r="B23" s="12" t="s">
        <v>23</v>
      </c>
      <c r="C23" s="13">
        <v>100</v>
      </c>
      <c r="D23" s="35">
        <v>45</v>
      </c>
      <c r="E23" s="36">
        <v>31</v>
      </c>
      <c r="F23" s="36">
        <v>28</v>
      </c>
      <c r="G23" s="36">
        <v>28</v>
      </c>
      <c r="H23" s="36">
        <v>31</v>
      </c>
      <c r="I23" s="36">
        <v>11</v>
      </c>
      <c r="J23" s="36"/>
      <c r="K23" s="37">
        <v>3</v>
      </c>
    </row>
    <row r="24" spans="2:11" x14ac:dyDescent="0.15">
      <c r="B24" s="14" t="s">
        <v>24</v>
      </c>
      <c r="C24" s="15">
        <v>137</v>
      </c>
      <c r="D24" s="38">
        <v>31.386861313868611</v>
      </c>
      <c r="E24" s="39">
        <v>20.43795620437956</v>
      </c>
      <c r="F24" s="39">
        <v>26.277372262773721</v>
      </c>
      <c r="G24" s="39">
        <v>13.13868613138686</v>
      </c>
      <c r="H24" s="39">
        <v>47.445255474452551</v>
      </c>
      <c r="I24" s="39">
        <v>5.8394160583941606</v>
      </c>
      <c r="J24" s="39"/>
      <c r="K24" s="40">
        <v>7.2992700729926998</v>
      </c>
    </row>
    <row r="25" spans="2:11" x14ac:dyDescent="0.15">
      <c r="B25" s="14" t="s">
        <v>25</v>
      </c>
      <c r="C25" s="15">
        <v>135</v>
      </c>
      <c r="D25" s="38">
        <v>13.33333333333333</v>
      </c>
      <c r="E25" s="39">
        <v>15.555555555555561</v>
      </c>
      <c r="F25" s="39">
        <v>12.59259259259259</v>
      </c>
      <c r="G25" s="39">
        <v>14.81481481481481</v>
      </c>
      <c r="H25" s="39">
        <v>65.925925925925924</v>
      </c>
      <c r="I25" s="39">
        <v>5.1851851851851851</v>
      </c>
      <c r="J25" s="39"/>
      <c r="K25" s="40">
        <v>8.1481481481481488</v>
      </c>
    </row>
    <row r="26" spans="2:11" x14ac:dyDescent="0.15">
      <c r="B26" s="14" t="s">
        <v>26</v>
      </c>
      <c r="C26" s="15">
        <v>270</v>
      </c>
      <c r="D26" s="38">
        <v>22.222222222222221</v>
      </c>
      <c r="E26" s="39">
        <v>24.444444444444439</v>
      </c>
      <c r="F26" s="39">
        <v>30.74074074074074</v>
      </c>
      <c r="G26" s="39">
        <v>14.444444444444439</v>
      </c>
      <c r="H26" s="39">
        <v>42.962962962962962</v>
      </c>
      <c r="I26" s="39">
        <v>3.333333333333333</v>
      </c>
      <c r="J26" s="39">
        <v>0.37037037037037041</v>
      </c>
      <c r="K26" s="40">
        <v>7.7777777777777777</v>
      </c>
    </row>
    <row r="27" spans="2:11" x14ac:dyDescent="0.15">
      <c r="B27" s="14" t="s">
        <v>27</v>
      </c>
      <c r="C27" s="15">
        <v>245</v>
      </c>
      <c r="D27" s="38">
        <v>17.551020408163261</v>
      </c>
      <c r="E27" s="39">
        <v>22.04081632653061</v>
      </c>
      <c r="F27" s="39">
        <v>20.408163265306118</v>
      </c>
      <c r="G27" s="39">
        <v>22.857142857142861</v>
      </c>
      <c r="H27" s="39">
        <v>66.530612244897952</v>
      </c>
      <c r="I27" s="39">
        <v>3.2653061224489801</v>
      </c>
      <c r="J27" s="39"/>
      <c r="K27" s="40">
        <v>2.8571428571428572</v>
      </c>
    </row>
    <row r="28" spans="2:11" x14ac:dyDescent="0.15">
      <c r="B28" s="14" t="s">
        <v>28</v>
      </c>
      <c r="C28" s="15">
        <v>103</v>
      </c>
      <c r="D28" s="38">
        <v>18.44660194174757</v>
      </c>
      <c r="E28" s="39">
        <v>17.475728155339809</v>
      </c>
      <c r="F28" s="39">
        <v>15.53398058252427</v>
      </c>
      <c r="G28" s="39">
        <v>12.621359223300971</v>
      </c>
      <c r="H28" s="39">
        <v>43.689320388349508</v>
      </c>
      <c r="I28" s="39">
        <v>9.7087378640776691</v>
      </c>
      <c r="J28" s="39"/>
      <c r="K28" s="40">
        <v>18.44660194174757</v>
      </c>
    </row>
    <row r="29" spans="2:11" x14ac:dyDescent="0.15">
      <c r="B29" s="14" t="s">
        <v>29</v>
      </c>
      <c r="C29" s="15">
        <v>35</v>
      </c>
      <c r="D29" s="38">
        <v>54.285714285714278</v>
      </c>
      <c r="E29" s="39">
        <v>8.5714285714285712</v>
      </c>
      <c r="F29" s="39">
        <v>17.142857142857139</v>
      </c>
      <c r="G29" s="39">
        <v>11.428571428571431</v>
      </c>
      <c r="H29" s="39">
        <v>48.571428571428569</v>
      </c>
      <c r="I29" s="39">
        <v>5.7142857142857144</v>
      </c>
      <c r="J29" s="39"/>
      <c r="K29" s="40">
        <v>5.7142857142857144</v>
      </c>
    </row>
    <row r="30" spans="2:11" x14ac:dyDescent="0.15">
      <c r="B30" s="14" t="s">
        <v>30</v>
      </c>
      <c r="C30" s="15">
        <v>197</v>
      </c>
      <c r="D30" s="38">
        <v>17.766497461928939</v>
      </c>
      <c r="E30" s="39">
        <v>17.25888324873096</v>
      </c>
      <c r="F30" s="39">
        <v>14.72081218274112</v>
      </c>
      <c r="G30" s="39">
        <v>10.152284263959389</v>
      </c>
      <c r="H30" s="39">
        <v>65.989847715736033</v>
      </c>
      <c r="I30" s="39">
        <v>5.5837563451776653</v>
      </c>
      <c r="J30" s="39"/>
      <c r="K30" s="40">
        <v>8.6294416243654819</v>
      </c>
    </row>
    <row r="31" spans="2:11" ht="15" customHeight="1" thickBot="1" x14ac:dyDescent="0.2">
      <c r="B31" s="16" t="s">
        <v>31</v>
      </c>
      <c r="C31" s="17">
        <v>15</v>
      </c>
      <c r="D31" s="41">
        <v>13.33333333333333</v>
      </c>
      <c r="E31" s="42">
        <v>13.33333333333333</v>
      </c>
      <c r="F31" s="42">
        <v>26.666666666666671</v>
      </c>
      <c r="G31" s="42">
        <v>33.333333333333329</v>
      </c>
      <c r="H31" s="42">
        <v>66.666666666666657</v>
      </c>
      <c r="I31" s="42">
        <v>13.33333333333333</v>
      </c>
      <c r="J31" s="42"/>
      <c r="K31" s="43"/>
    </row>
    <row r="32" spans="2:11" ht="15" customHeight="1" thickBot="1" x14ac:dyDescent="0.2">
      <c r="B32" s="10" t="s">
        <v>32</v>
      </c>
      <c r="C32" s="11">
        <f>IF(SUM(C23:C31,C9:C21)=0,"",SUM(C23:C31,C9:C21))</f>
        <v>2019</v>
      </c>
      <c r="D32" s="32">
        <v>22.189202575532441</v>
      </c>
      <c r="E32" s="33">
        <v>19.415552253590889</v>
      </c>
      <c r="F32" s="33">
        <v>30.708271421495791</v>
      </c>
      <c r="G32" s="33">
        <v>18.969787023278851</v>
      </c>
      <c r="H32" s="33">
        <v>53.145121347201588</v>
      </c>
      <c r="I32" s="33">
        <v>6.9341258048538883</v>
      </c>
      <c r="J32" s="33">
        <v>0.14858841010401189</v>
      </c>
      <c r="K32" s="34">
        <v>6.1416542842991566</v>
      </c>
    </row>
    <row r="33" spans="3:3" x14ac:dyDescent="0.15">
      <c r="C33" s="31"/>
    </row>
  </sheetData>
  <phoneticPr fontId="2"/>
  <conditionalFormatting sqref="D8:K32">
    <cfRule type="expression" dxfId="71" priority="170">
      <formula>AND(D8=LARGE($D8:$K8,3),NOT(D8=0))</formula>
    </cfRule>
    <cfRule type="expression" dxfId="70" priority="171">
      <formula>AND(D8=LARGE($D8:$K8,2),NOT(D8=0))</formula>
    </cfRule>
    <cfRule type="expression" dxfId="69" priority="172">
      <formula>AND(D8=LARGE($D8:$K8,1),NOT(D8=0))</formula>
    </cfRule>
  </conditionalFormatting>
  <pageMargins left="0.7" right="0.7" top="0.75" bottom="0.75" header="0.3" footer="0.3"/>
  <pageSetup paperSize="9" scale="9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4"/>
  <sheetViews>
    <sheetView showGridLines="0" showRowColHeaders="0" zoomScale="85" zoomScaleNormal="85" workbookViewId="0">
      <selection activeCell="P17" sqref="P17"/>
    </sheetView>
  </sheetViews>
  <sheetFormatPr defaultColWidth="9" defaultRowHeight="13.5" x14ac:dyDescent="0.15"/>
  <cols>
    <col min="1" max="1" width="6.375" style="1" customWidth="1"/>
    <col min="2" max="2" width="15" style="1" bestFit="1" customWidth="1"/>
    <col min="3" max="9" width="9" style="1" customWidth="1"/>
    <col min="10" max="16384" width="9" style="1"/>
  </cols>
  <sheetData>
    <row r="1" spans="1:10" ht="24" customHeight="1" x14ac:dyDescent="0.15">
      <c r="B1" s="2"/>
    </row>
    <row r="3" spans="1:10" x14ac:dyDescent="0.15">
      <c r="B3" s="1" t="s">
        <v>0</v>
      </c>
    </row>
    <row r="4" spans="1:10" x14ac:dyDescent="0.15">
      <c r="B4" s="1" t="s">
        <v>580</v>
      </c>
    </row>
    <row r="6" spans="1:10" ht="15" customHeight="1" thickBot="1" x14ac:dyDescent="0.2">
      <c r="A6" s="130"/>
      <c r="H6" s="3" t="s">
        <v>1</v>
      </c>
      <c r="I6" s="130"/>
    </row>
    <row r="7" spans="1:10" ht="45.95" customHeight="1" thickBot="1" x14ac:dyDescent="0.2">
      <c r="A7" s="130"/>
      <c r="B7" s="129"/>
      <c r="C7" s="5" t="s">
        <v>2</v>
      </c>
      <c r="D7" s="6" t="s">
        <v>3</v>
      </c>
      <c r="E7" s="7" t="s">
        <v>4</v>
      </c>
      <c r="F7" s="7" t="s">
        <v>5</v>
      </c>
      <c r="G7" s="7" t="s">
        <v>6</v>
      </c>
      <c r="H7" s="9" t="s">
        <v>7</v>
      </c>
      <c r="I7" s="131"/>
      <c r="J7" s="130"/>
    </row>
    <row r="8" spans="1:10" ht="15" customHeight="1" thickBot="1" x14ac:dyDescent="0.2">
      <c r="A8" s="130"/>
      <c r="B8" s="20" t="s">
        <v>8</v>
      </c>
      <c r="C8" s="11">
        <f>IF(SUM(C9:C21)=0,"",SUM(C9:C21))</f>
        <v>894</v>
      </c>
      <c r="D8" s="32">
        <f>IF(SUM(D9:D21)=0,"",SUMPRODUCT($C9:$C21, D9:D21)/$C8)</f>
        <v>29.865771812080538</v>
      </c>
      <c r="E8" s="33">
        <f>IF(SUM(E9:E21)=0,"",SUMPRODUCT($C9:$C21, E9:E21)/$C8)</f>
        <v>38.255033557046978</v>
      </c>
      <c r="F8" s="33">
        <f>IF(SUM(F9:F21)=0,"",SUMPRODUCT($C9:$C21, F9:F21)/$C8)</f>
        <v>27.293064876957494</v>
      </c>
      <c r="G8" s="33">
        <f>IF(SUM(G9:G21)=0,"",SUMPRODUCT($C9:$C21, G9:G21)/$C8)</f>
        <v>3.4675615212527964</v>
      </c>
      <c r="H8" s="34">
        <f>IF(SUM(H9:H21)=0,"",SUMPRODUCT($C9:$C21, H9:H21)/$C8)</f>
        <v>1.1185682326621924</v>
      </c>
      <c r="I8" s="131"/>
      <c r="J8" s="130"/>
    </row>
    <row r="9" spans="1:10" x14ac:dyDescent="0.15">
      <c r="A9" s="130"/>
      <c r="B9" s="21" t="s">
        <v>9</v>
      </c>
      <c r="C9" s="13">
        <v>146</v>
      </c>
      <c r="D9" s="35">
        <v>32.87671232876712</v>
      </c>
      <c r="E9" s="36">
        <v>30.136986301369859</v>
      </c>
      <c r="F9" s="36">
        <v>31.506849315068489</v>
      </c>
      <c r="G9" s="36">
        <v>4.7945205479452051</v>
      </c>
      <c r="H9" s="37">
        <v>0.68493150684931503</v>
      </c>
      <c r="I9" s="131"/>
      <c r="J9" s="130"/>
    </row>
    <row r="10" spans="1:10" x14ac:dyDescent="0.15">
      <c r="A10" s="130"/>
      <c r="B10" s="22" t="s">
        <v>10</v>
      </c>
      <c r="C10" s="15">
        <v>21</v>
      </c>
      <c r="D10" s="38">
        <v>66.666666666666657</v>
      </c>
      <c r="E10" s="39">
        <v>14.285714285714279</v>
      </c>
      <c r="F10" s="39">
        <v>14.285714285714279</v>
      </c>
      <c r="G10" s="39">
        <v>4.7619047619047619</v>
      </c>
      <c r="H10" s="40"/>
      <c r="I10" s="131"/>
      <c r="J10" s="130"/>
    </row>
    <row r="11" spans="1:10" x14ac:dyDescent="0.15">
      <c r="A11" s="130"/>
      <c r="B11" s="22" t="s">
        <v>11</v>
      </c>
      <c r="C11" s="15">
        <v>30</v>
      </c>
      <c r="D11" s="38">
        <v>23.333333333333329</v>
      </c>
      <c r="E11" s="39">
        <v>46.666666666666657</v>
      </c>
      <c r="F11" s="39">
        <v>23.333333333333329</v>
      </c>
      <c r="G11" s="39">
        <v>6.666666666666667</v>
      </c>
      <c r="H11" s="40"/>
      <c r="I11" s="131"/>
      <c r="J11" s="130"/>
    </row>
    <row r="12" spans="1:10" x14ac:dyDescent="0.15">
      <c r="A12" s="130"/>
      <c r="B12" s="22" t="s">
        <v>12</v>
      </c>
      <c r="C12" s="15">
        <v>74</v>
      </c>
      <c r="D12" s="38">
        <v>33.783783783783782</v>
      </c>
      <c r="E12" s="39">
        <v>35.135135135135137</v>
      </c>
      <c r="F12" s="39">
        <v>27.027027027027032</v>
      </c>
      <c r="G12" s="39">
        <v>4.0540540540540544</v>
      </c>
      <c r="H12" s="40"/>
      <c r="I12" s="131"/>
      <c r="J12" s="130"/>
    </row>
    <row r="13" spans="1:10" x14ac:dyDescent="0.15">
      <c r="A13" s="130"/>
      <c r="B13" s="22" t="s">
        <v>13</v>
      </c>
      <c r="C13" s="15">
        <v>4</v>
      </c>
      <c r="D13" s="38"/>
      <c r="E13" s="39">
        <v>25</v>
      </c>
      <c r="F13" s="39">
        <v>50</v>
      </c>
      <c r="G13" s="39"/>
      <c r="H13" s="40">
        <v>25</v>
      </c>
      <c r="I13" s="131"/>
      <c r="J13" s="130"/>
    </row>
    <row r="14" spans="1:10" x14ac:dyDescent="0.15">
      <c r="A14" s="130"/>
      <c r="B14" s="22" t="s">
        <v>14</v>
      </c>
      <c r="C14" s="15">
        <v>52</v>
      </c>
      <c r="D14" s="38">
        <v>50</v>
      </c>
      <c r="E14" s="39">
        <v>36.538461538461533</v>
      </c>
      <c r="F14" s="39">
        <v>11.53846153846154</v>
      </c>
      <c r="G14" s="39">
        <v>1.9230769230769229</v>
      </c>
      <c r="H14" s="40"/>
      <c r="I14" s="131"/>
      <c r="J14" s="130"/>
    </row>
    <row r="15" spans="1:10" x14ac:dyDescent="0.15">
      <c r="A15" s="130"/>
      <c r="B15" s="22" t="s">
        <v>15</v>
      </c>
      <c r="C15" s="15">
        <v>37</v>
      </c>
      <c r="D15" s="38">
        <v>32.432432432432442</v>
      </c>
      <c r="E15" s="39">
        <v>45.945945945945951</v>
      </c>
      <c r="F15" s="39">
        <v>21.621621621621621</v>
      </c>
      <c r="G15" s="39"/>
      <c r="H15" s="40"/>
      <c r="I15" s="131"/>
      <c r="J15" s="130"/>
    </row>
    <row r="16" spans="1:10" x14ac:dyDescent="0.15">
      <c r="A16" s="130"/>
      <c r="B16" s="22" t="s">
        <v>16</v>
      </c>
      <c r="C16" s="15">
        <v>33</v>
      </c>
      <c r="D16" s="38">
        <v>30.303030303030301</v>
      </c>
      <c r="E16" s="39">
        <v>51.515151515151523</v>
      </c>
      <c r="F16" s="39">
        <v>18.18181818181818</v>
      </c>
      <c r="G16" s="39"/>
      <c r="H16" s="40"/>
      <c r="I16" s="131"/>
      <c r="J16" s="130"/>
    </row>
    <row r="17" spans="1:10" x14ac:dyDescent="0.15">
      <c r="A17" s="130"/>
      <c r="B17" s="22" t="s">
        <v>17</v>
      </c>
      <c r="C17" s="15">
        <v>96</v>
      </c>
      <c r="D17" s="38">
        <v>21.875</v>
      </c>
      <c r="E17" s="39">
        <v>52.083333333333343</v>
      </c>
      <c r="F17" s="39">
        <v>23.958333333333339</v>
      </c>
      <c r="G17" s="39">
        <v>2.083333333333333</v>
      </c>
      <c r="H17" s="40"/>
      <c r="I17" s="131"/>
      <c r="J17" s="130"/>
    </row>
    <row r="18" spans="1:10" x14ac:dyDescent="0.15">
      <c r="A18" s="130"/>
      <c r="B18" s="22" t="s">
        <v>18</v>
      </c>
      <c r="C18" s="15">
        <v>80</v>
      </c>
      <c r="D18" s="38">
        <v>21.25</v>
      </c>
      <c r="E18" s="39">
        <v>33.75</v>
      </c>
      <c r="F18" s="39">
        <v>37.5</v>
      </c>
      <c r="G18" s="39">
        <v>2.5</v>
      </c>
      <c r="H18" s="40">
        <v>5</v>
      </c>
      <c r="I18" s="131"/>
      <c r="J18" s="130"/>
    </row>
    <row r="19" spans="1:10" x14ac:dyDescent="0.15">
      <c r="A19" s="130"/>
      <c r="B19" s="22" t="s">
        <v>19</v>
      </c>
      <c r="C19" s="15">
        <v>27</v>
      </c>
      <c r="D19" s="38">
        <v>29.62962962962963</v>
      </c>
      <c r="E19" s="39">
        <v>29.62962962962963</v>
      </c>
      <c r="F19" s="39">
        <v>33.333333333333329</v>
      </c>
      <c r="G19" s="39">
        <v>3.7037037037037028</v>
      </c>
      <c r="H19" s="40">
        <v>3.7037037037037028</v>
      </c>
      <c r="I19" s="131"/>
      <c r="J19" s="130"/>
    </row>
    <row r="20" spans="1:10" x14ac:dyDescent="0.15">
      <c r="A20" s="130"/>
      <c r="B20" s="22" t="s">
        <v>20</v>
      </c>
      <c r="C20" s="15">
        <v>83</v>
      </c>
      <c r="D20" s="38">
        <v>15.66265060240964</v>
      </c>
      <c r="E20" s="39">
        <v>32.53012048192771</v>
      </c>
      <c r="F20" s="39">
        <v>40.963855421686738</v>
      </c>
      <c r="G20" s="39">
        <v>9.6385542168674707</v>
      </c>
      <c r="H20" s="40">
        <v>1.2048192771084341</v>
      </c>
      <c r="I20" s="131"/>
      <c r="J20" s="130"/>
    </row>
    <row r="21" spans="1:10" ht="15" customHeight="1" thickBot="1" x14ac:dyDescent="0.2">
      <c r="A21" s="130"/>
      <c r="B21" s="23" t="s">
        <v>21</v>
      </c>
      <c r="C21" s="17">
        <v>211</v>
      </c>
      <c r="D21" s="41">
        <v>31.279620853080569</v>
      </c>
      <c r="E21" s="42">
        <v>42.18009478672986</v>
      </c>
      <c r="F21" s="42">
        <v>23.69668246445498</v>
      </c>
      <c r="G21" s="42">
        <v>1.8957345971563979</v>
      </c>
      <c r="H21" s="43">
        <v>0.94786729857819907</v>
      </c>
      <c r="I21" s="131"/>
      <c r="J21" s="130"/>
    </row>
    <row r="22" spans="1:10" ht="15" customHeight="1" thickBot="1" x14ac:dyDescent="0.2">
      <c r="A22" s="130"/>
      <c r="B22" s="20" t="s">
        <v>22</v>
      </c>
      <c r="C22" s="11">
        <f>IF(SUM(C23:C31)=0,"",SUM(C23:C31))</f>
        <v>1567</v>
      </c>
      <c r="D22" s="32">
        <f>IF(SUM(D23:D31)=0,"",SUMPRODUCT($C23:$C31, D23:D31)/$C22)</f>
        <v>48.436502871729417</v>
      </c>
      <c r="E22" s="33">
        <f>IF(SUM(E23:E31)=0,"",SUMPRODUCT($C23:$C31, E23:E31)/$C22)</f>
        <v>29.546904913848117</v>
      </c>
      <c r="F22" s="33">
        <f>IF(SUM(F23:F31)=0,"",SUMPRODUCT($C23:$C31, F23:F31)/$C22)</f>
        <v>15.37970644543714</v>
      </c>
      <c r="G22" s="33">
        <f>IF(SUM(G23:G31)=0,"",SUMPRODUCT($C23:$C31, G23:G31)/$C22)</f>
        <v>3.8289725590299937</v>
      </c>
      <c r="H22" s="34">
        <f>IF(SUM(H23:H31)=0,"",SUMPRODUCT($C23:$C31, H23:H31)/$C22)</f>
        <v>2.8079132099553288</v>
      </c>
      <c r="I22" s="131"/>
      <c r="J22" s="130"/>
    </row>
    <row r="23" spans="1:10" x14ac:dyDescent="0.15">
      <c r="A23" s="130"/>
      <c r="B23" s="21" t="s">
        <v>23</v>
      </c>
      <c r="C23" s="13">
        <v>111</v>
      </c>
      <c r="D23" s="35">
        <v>79.27927927927928</v>
      </c>
      <c r="E23" s="36">
        <v>15.31531531531531</v>
      </c>
      <c r="F23" s="36">
        <v>4.5045045045045047</v>
      </c>
      <c r="G23" s="36">
        <v>0.90090090090090091</v>
      </c>
      <c r="H23" s="37"/>
      <c r="I23" s="131"/>
      <c r="J23" s="130"/>
    </row>
    <row r="24" spans="1:10" x14ac:dyDescent="0.15">
      <c r="A24" s="130"/>
      <c r="B24" s="22" t="s">
        <v>24</v>
      </c>
      <c r="C24" s="15">
        <v>165</v>
      </c>
      <c r="D24" s="38">
        <v>33.939393939393938</v>
      </c>
      <c r="E24" s="39">
        <v>44.242424242424242</v>
      </c>
      <c r="F24" s="39">
        <v>18.18181818181818</v>
      </c>
      <c r="G24" s="39">
        <v>3.6363636363636358</v>
      </c>
      <c r="H24" s="40"/>
      <c r="I24" s="131"/>
      <c r="J24" s="130"/>
    </row>
    <row r="25" spans="1:10" x14ac:dyDescent="0.15">
      <c r="A25" s="130"/>
      <c r="B25" s="22" t="s">
        <v>25</v>
      </c>
      <c r="C25" s="15">
        <v>177</v>
      </c>
      <c r="D25" s="38">
        <v>83.615819209039543</v>
      </c>
      <c r="E25" s="39">
        <v>11.29943502824859</v>
      </c>
      <c r="F25" s="39">
        <v>3.3898305084745761</v>
      </c>
      <c r="G25" s="39">
        <v>1.6949152542372881</v>
      </c>
      <c r="H25" s="40"/>
      <c r="I25" s="131"/>
      <c r="J25" s="130"/>
    </row>
    <row r="26" spans="1:10" x14ac:dyDescent="0.15">
      <c r="A26" s="130"/>
      <c r="B26" s="22" t="s">
        <v>26</v>
      </c>
      <c r="C26" s="15">
        <v>331</v>
      </c>
      <c r="D26" s="38">
        <v>28.700906344410871</v>
      </c>
      <c r="E26" s="39">
        <v>34.743202416918429</v>
      </c>
      <c r="F26" s="39">
        <v>22.05438066465257</v>
      </c>
      <c r="G26" s="39">
        <v>6.6465256797583088</v>
      </c>
      <c r="H26" s="40">
        <v>7.8549848942598182</v>
      </c>
      <c r="I26" s="131"/>
      <c r="J26" s="130"/>
    </row>
    <row r="27" spans="1:10" x14ac:dyDescent="0.15">
      <c r="A27" s="130"/>
      <c r="B27" s="22" t="s">
        <v>27</v>
      </c>
      <c r="C27" s="15">
        <v>304</v>
      </c>
      <c r="D27" s="38">
        <v>43.421052631578952</v>
      </c>
      <c r="E27" s="39">
        <v>32.565789473684212</v>
      </c>
      <c r="F27" s="39">
        <v>18.421052631578949</v>
      </c>
      <c r="G27" s="39">
        <v>2.6315789473684208</v>
      </c>
      <c r="H27" s="40">
        <v>2.960526315789473</v>
      </c>
      <c r="I27" s="131"/>
      <c r="J27" s="130"/>
    </row>
    <row r="28" spans="1:10" x14ac:dyDescent="0.15">
      <c r="A28" s="130"/>
      <c r="B28" s="22" t="s">
        <v>28</v>
      </c>
      <c r="C28" s="15">
        <v>140</v>
      </c>
      <c r="D28" s="38">
        <v>57.857142857142861</v>
      </c>
      <c r="E28" s="39">
        <v>30.714285714285719</v>
      </c>
      <c r="F28" s="39">
        <v>6.4285714285714279</v>
      </c>
      <c r="G28" s="39">
        <v>4.2857142857142856</v>
      </c>
      <c r="H28" s="40">
        <v>0.7142857142857143</v>
      </c>
      <c r="I28" s="131"/>
      <c r="J28" s="130"/>
    </row>
    <row r="29" spans="1:10" x14ac:dyDescent="0.15">
      <c r="A29" s="130"/>
      <c r="B29" s="22" t="s">
        <v>29</v>
      </c>
      <c r="C29" s="15">
        <v>40</v>
      </c>
      <c r="D29" s="38">
        <v>77.5</v>
      </c>
      <c r="E29" s="39">
        <v>15</v>
      </c>
      <c r="F29" s="39">
        <v>7.5</v>
      </c>
      <c r="G29" s="39"/>
      <c r="H29" s="40"/>
      <c r="I29" s="131"/>
      <c r="J29" s="130"/>
    </row>
    <row r="30" spans="1:10" x14ac:dyDescent="0.15">
      <c r="A30" s="130"/>
      <c r="B30" s="22" t="s">
        <v>30</v>
      </c>
      <c r="C30" s="15">
        <v>281</v>
      </c>
      <c r="D30" s="38">
        <v>43.060498220640568</v>
      </c>
      <c r="E30" s="39">
        <v>28.82562277580071</v>
      </c>
      <c r="F30" s="39">
        <v>20.284697508896802</v>
      </c>
      <c r="G30" s="39">
        <v>4.9822064056939501</v>
      </c>
      <c r="H30" s="40">
        <v>2.8469750889679708</v>
      </c>
      <c r="I30" s="131"/>
      <c r="J30" s="130"/>
    </row>
    <row r="31" spans="1:10" ht="15" customHeight="1" thickBot="1" x14ac:dyDescent="0.2">
      <c r="A31" s="130"/>
      <c r="B31" s="23" t="s">
        <v>31</v>
      </c>
      <c r="C31" s="17">
        <v>18</v>
      </c>
      <c r="D31" s="41">
        <v>38.888888888888893</v>
      </c>
      <c r="E31" s="42">
        <v>50</v>
      </c>
      <c r="F31" s="42">
        <v>11.111111111111111</v>
      </c>
      <c r="G31" s="42"/>
      <c r="H31" s="43"/>
      <c r="I31" s="131"/>
      <c r="J31" s="130"/>
    </row>
    <row r="32" spans="1:10" ht="15" customHeight="1" thickBot="1" x14ac:dyDescent="0.2">
      <c r="A32" s="130"/>
      <c r="B32" s="20" t="s">
        <v>32</v>
      </c>
      <c r="C32" s="11">
        <f>IF(SUM(C23:C31,C9:C21)=0,"",SUM(C23:C31,C9:C21))</f>
        <v>2461</v>
      </c>
      <c r="D32" s="32">
        <f>IF(SUM(D23:D31,D9:D21)=0,"",(SUMPRODUCT($C9:$C21, D9:D21)+SUMPRODUCT($C23:$C31, D23:D31))/$C32)</f>
        <v>41.690369768386837</v>
      </c>
      <c r="E32" s="33">
        <f>IF(SUM(E23:E31,E9:E21)=0,"",(SUMPRODUCT($C9:$C21, E9:E21)+SUMPRODUCT($C23:$C31, E23:E31))/$C32)</f>
        <v>32.710280373831779</v>
      </c>
      <c r="F32" s="33">
        <f>IF(SUM(F23:F31,F9:F21)=0,"",(SUMPRODUCT($C9:$C21, F9:F21)+SUMPRODUCT($C23:$C31, F23:F31))/$C32)</f>
        <v>19.707436001625357</v>
      </c>
      <c r="G32" s="33">
        <f>IF(SUM(G23:G31,G9:G21)=0,"",(SUMPRODUCT($C9:$C21, G9:G21)+SUMPRODUCT($C23:$C31, G23:G31))/$C32)</f>
        <v>3.6976838683462008</v>
      </c>
      <c r="H32" s="34">
        <f>IF(SUM(H23:H31,H9:H21)=0,"",(SUMPRODUCT($C9:$C21, H9:H21)+SUMPRODUCT($C23:$C31, H23:H31))/$C32)</f>
        <v>2.1942299878098335</v>
      </c>
      <c r="I32" s="131"/>
      <c r="J32" s="130"/>
    </row>
    <row r="33" spans="1:9" x14ac:dyDescent="0.15">
      <c r="A33" s="130"/>
      <c r="B33"/>
      <c r="C33" s="24"/>
      <c r="D33"/>
      <c r="E33"/>
      <c r="F33"/>
      <c r="G33"/>
      <c r="H33"/>
      <c r="I33" s="130"/>
    </row>
    <row r="34" spans="1:9" x14ac:dyDescent="0.15">
      <c r="B34"/>
      <c r="C34" s="24"/>
      <c r="D34"/>
      <c r="E34"/>
      <c r="F34"/>
      <c r="G34"/>
      <c r="H34"/>
    </row>
  </sheetData>
  <phoneticPr fontId="2"/>
  <conditionalFormatting sqref="D8:H32">
    <cfRule type="expression" dxfId="140" priority="224">
      <formula>AND(D8=LARGE($D8:$H8,3),NOT(D8=0))</formula>
    </cfRule>
    <cfRule type="expression" dxfId="139" priority="225">
      <formula>AND(D8=LARGE($D8:$H8,2),NOT(D8=0))</formula>
    </cfRule>
    <cfRule type="expression" dxfId="138" priority="226">
      <formula>AND(D8=LARGE($D8:$H8,1),NOT(D8=0))</formula>
    </cfRule>
  </conditionalFormatting>
  <printOptions headings="1" gridLines="1"/>
  <pageMargins left="0.7" right="0.7" top="0.75" bottom="0.75" header="0.3" footer="0.3"/>
  <pageSetup paperSize="9" orientation="portrait" horizontalDpi="300" verticalDpi="3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0656C-F1E4-4A5E-B4BF-08F6CB33DF2F}">
  <sheetPr>
    <pageSetUpPr fitToPage="1"/>
  </sheetPr>
  <dimension ref="B2:D12"/>
  <sheetViews>
    <sheetView topLeftCell="A3" zoomScaleNormal="100" workbookViewId="0">
      <selection activeCell="B4" sqref="B4:D10"/>
    </sheetView>
  </sheetViews>
  <sheetFormatPr defaultRowHeight="13.5" x14ac:dyDescent="0.15"/>
  <cols>
    <col min="1" max="1" width="1.375" style="86" customWidth="1"/>
    <col min="2" max="2" width="9" style="86"/>
    <col min="3" max="3" width="14.625" style="86" customWidth="1"/>
    <col min="4" max="4" width="44.75" style="86" customWidth="1"/>
    <col min="5" max="5" width="1.375" style="86" customWidth="1"/>
    <col min="6" max="16384" width="9" style="86"/>
  </cols>
  <sheetData>
    <row r="2" spans="2:4" ht="18.75" customHeight="1" x14ac:dyDescent="0.15">
      <c r="B2" s="86" t="s">
        <v>353</v>
      </c>
    </row>
    <row r="3" spans="2:4" ht="14.25" thickBot="1" x14ac:dyDescent="0.2"/>
    <row r="4" spans="2:4" ht="21.75" thickBot="1" x14ac:dyDescent="0.2">
      <c r="B4" s="87"/>
      <c r="C4" s="88" t="s">
        <v>354</v>
      </c>
      <c r="D4" s="88" t="s">
        <v>355</v>
      </c>
    </row>
    <row r="5" spans="2:4" ht="24" customHeight="1" x14ac:dyDescent="0.15">
      <c r="B5" s="148" t="s">
        <v>333</v>
      </c>
      <c r="C5" s="89" t="s">
        <v>356</v>
      </c>
      <c r="D5" s="90" t="s">
        <v>444</v>
      </c>
    </row>
    <row r="6" spans="2:4" ht="24" customHeight="1" x14ac:dyDescent="0.15">
      <c r="B6" s="149"/>
      <c r="C6" s="91" t="s">
        <v>409</v>
      </c>
      <c r="D6" s="92" t="s">
        <v>445</v>
      </c>
    </row>
    <row r="7" spans="2:4" ht="24" customHeight="1" thickBot="1" x14ac:dyDescent="0.2">
      <c r="B7" s="149"/>
      <c r="C7" s="93" t="s">
        <v>372</v>
      </c>
      <c r="D7" s="94" t="s">
        <v>546</v>
      </c>
    </row>
    <row r="8" spans="2:4" ht="24" customHeight="1" x14ac:dyDescent="0.15">
      <c r="B8" s="150" t="s">
        <v>334</v>
      </c>
      <c r="C8" s="95" t="s">
        <v>391</v>
      </c>
      <c r="D8" s="96" t="s">
        <v>446</v>
      </c>
    </row>
    <row r="9" spans="2:4" ht="24" customHeight="1" x14ac:dyDescent="0.15">
      <c r="B9" s="151"/>
      <c r="C9" s="97" t="s">
        <v>361</v>
      </c>
      <c r="D9" s="98" t="s">
        <v>447</v>
      </c>
    </row>
    <row r="10" spans="2:4" ht="24" customHeight="1" thickBot="1" x14ac:dyDescent="0.2">
      <c r="B10" s="152"/>
      <c r="C10" s="99" t="s">
        <v>529</v>
      </c>
      <c r="D10" s="100" t="s">
        <v>448</v>
      </c>
    </row>
    <row r="11" spans="2:4" ht="13.5" customHeight="1" x14ac:dyDescent="0.15"/>
    <row r="12" spans="2:4" ht="14.25" customHeight="1" x14ac:dyDescent="0.15"/>
  </sheetData>
  <mergeCells count="2">
    <mergeCell ref="B5:B7"/>
    <mergeCell ref="B8:B10"/>
  </mergeCells>
  <phoneticPr fontId="2"/>
  <pageMargins left="0.70866141732283472" right="0.59055118110236227" top="0.74803149606299213" bottom="0.74803149606299213" header="0.31496062992125984" footer="0.31496062992125984"/>
  <pageSetup paperSize="9" scale="76"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1">
    <pageSetUpPr fitToPage="1"/>
  </sheetPr>
  <dimension ref="B1:K33"/>
  <sheetViews>
    <sheetView topLeftCell="A3" workbookViewId="0">
      <selection activeCell="B6" sqref="B6:K32"/>
    </sheetView>
  </sheetViews>
  <sheetFormatPr defaultColWidth="9" defaultRowHeight="13.5" x14ac:dyDescent="0.15"/>
  <cols>
    <col min="1" max="1" width="9" style="1" customWidth="1"/>
    <col min="2" max="2" width="15" style="1" bestFit="1" customWidth="1"/>
    <col min="3" max="3" width="9" style="1" customWidth="1"/>
    <col min="4" max="16384" width="9" style="1"/>
  </cols>
  <sheetData>
    <row r="1" spans="2:11" ht="24" customHeight="1" x14ac:dyDescent="0.15">
      <c r="B1" s="2"/>
    </row>
    <row r="3" spans="2:11" x14ac:dyDescent="0.15">
      <c r="B3" s="1" t="s">
        <v>209</v>
      </c>
    </row>
    <row r="4" spans="2:11" x14ac:dyDescent="0.15">
      <c r="B4" s="1" t="s">
        <v>219</v>
      </c>
    </row>
    <row r="6" spans="2:11" ht="15" customHeight="1" thickBot="1" x14ac:dyDescent="0.2">
      <c r="K6" s="3" t="s">
        <v>1</v>
      </c>
    </row>
    <row r="7" spans="2:11" ht="75.95" customHeight="1" thickBot="1" x14ac:dyDescent="0.2">
      <c r="B7" s="4"/>
      <c r="C7" s="5" t="s">
        <v>2</v>
      </c>
      <c r="D7" s="6" t="s">
        <v>220</v>
      </c>
      <c r="E7" s="7" t="s">
        <v>221</v>
      </c>
      <c r="F7" s="7" t="s">
        <v>222</v>
      </c>
      <c r="G7" s="7" t="s">
        <v>223</v>
      </c>
      <c r="H7" s="7" t="s">
        <v>224</v>
      </c>
      <c r="I7" s="7" t="s">
        <v>225</v>
      </c>
      <c r="J7" s="7" t="s">
        <v>226</v>
      </c>
      <c r="K7" s="9" t="s">
        <v>218</v>
      </c>
    </row>
    <row r="8" spans="2:11" ht="15" customHeight="1" thickBot="1" x14ac:dyDescent="0.2">
      <c r="B8" s="10" t="s">
        <v>8</v>
      </c>
      <c r="C8" s="11">
        <f>IF(SUM(C9:C21)=0,"",SUM(C9:C21))</f>
        <v>795</v>
      </c>
      <c r="D8" s="32">
        <v>42.012578616352201</v>
      </c>
      <c r="E8" s="33">
        <v>32.452830188679243</v>
      </c>
      <c r="F8" s="33">
        <v>25.031446540880498</v>
      </c>
      <c r="G8" s="33">
        <v>48.301886792452827</v>
      </c>
      <c r="H8" s="33">
        <v>29.937106918238989</v>
      </c>
      <c r="I8" s="33">
        <v>13.20754716981132</v>
      </c>
      <c r="J8" s="44">
        <v>11.446540880503139</v>
      </c>
      <c r="K8" s="34">
        <v>3.2704402515723272</v>
      </c>
    </row>
    <row r="9" spans="2:11" x14ac:dyDescent="0.15">
      <c r="B9" s="12" t="s">
        <v>9</v>
      </c>
      <c r="C9" s="13">
        <v>121</v>
      </c>
      <c r="D9" s="35">
        <v>30.578512396694212</v>
      </c>
      <c r="E9" s="36">
        <v>30.578512396694212</v>
      </c>
      <c r="F9" s="36">
        <v>29.75206611570248</v>
      </c>
      <c r="G9" s="36">
        <v>55.371900826446293</v>
      </c>
      <c r="H9" s="36">
        <v>38.84297520661157</v>
      </c>
      <c r="I9" s="36">
        <v>12.39669421487603</v>
      </c>
      <c r="J9" s="45">
        <v>11.5702479338843</v>
      </c>
      <c r="K9" s="37">
        <v>3.3057851239669418</v>
      </c>
    </row>
    <row r="10" spans="2:11" x14ac:dyDescent="0.15">
      <c r="B10" s="14" t="s">
        <v>10</v>
      </c>
      <c r="C10" s="15">
        <v>22</v>
      </c>
      <c r="D10" s="38">
        <v>45.454545454545453</v>
      </c>
      <c r="E10" s="39">
        <v>54.54545454545454</v>
      </c>
      <c r="F10" s="39">
        <v>22.72727272727273</v>
      </c>
      <c r="G10" s="39">
        <v>63.636363636363633</v>
      </c>
      <c r="H10" s="39">
        <v>9.0909090909090917</v>
      </c>
      <c r="I10" s="39">
        <v>4.5454545454545459</v>
      </c>
      <c r="J10" s="46">
        <v>4.5454545454545459</v>
      </c>
      <c r="K10" s="40"/>
    </row>
    <row r="11" spans="2:11" x14ac:dyDescent="0.15">
      <c r="B11" s="14" t="s">
        <v>11</v>
      </c>
      <c r="C11" s="15">
        <v>27</v>
      </c>
      <c r="D11" s="38">
        <v>48.148148148148152</v>
      </c>
      <c r="E11" s="39">
        <v>40.74074074074074</v>
      </c>
      <c r="F11" s="39">
        <v>22.222222222222221</v>
      </c>
      <c r="G11" s="39">
        <v>59.259259259259252</v>
      </c>
      <c r="H11" s="39">
        <v>18.518518518518519</v>
      </c>
      <c r="I11" s="39">
        <v>25.92592592592592</v>
      </c>
      <c r="J11" s="46">
        <v>3.7037037037037028</v>
      </c>
      <c r="K11" s="40">
        <v>7.4074074074074074</v>
      </c>
    </row>
    <row r="12" spans="2:11" x14ac:dyDescent="0.15">
      <c r="B12" s="14" t="s">
        <v>12</v>
      </c>
      <c r="C12" s="15">
        <v>69</v>
      </c>
      <c r="D12" s="38">
        <v>40.579710144927539</v>
      </c>
      <c r="E12" s="39">
        <v>36.231884057971023</v>
      </c>
      <c r="F12" s="39">
        <v>20.289855072463769</v>
      </c>
      <c r="G12" s="39">
        <v>47.826086956521742</v>
      </c>
      <c r="H12" s="39">
        <v>24.637681159420289</v>
      </c>
      <c r="I12" s="39">
        <v>13.043478260869559</v>
      </c>
      <c r="J12" s="46">
        <v>14.49275362318841</v>
      </c>
      <c r="K12" s="40">
        <v>2.8985507246376812</v>
      </c>
    </row>
    <row r="13" spans="2:11" x14ac:dyDescent="0.15">
      <c r="B13" s="14" t="s">
        <v>13</v>
      </c>
      <c r="C13" s="15">
        <v>4</v>
      </c>
      <c r="D13" s="38">
        <v>50</v>
      </c>
      <c r="E13" s="39">
        <v>50</v>
      </c>
      <c r="F13" s="39">
        <v>75</v>
      </c>
      <c r="G13" s="39">
        <v>75</v>
      </c>
      <c r="H13" s="39"/>
      <c r="I13" s="39"/>
      <c r="J13" s="46"/>
      <c r="K13" s="40"/>
    </row>
    <row r="14" spans="2:11" x14ac:dyDescent="0.15">
      <c r="B14" s="14" t="s">
        <v>14</v>
      </c>
      <c r="C14" s="15">
        <v>49</v>
      </c>
      <c r="D14" s="38">
        <v>59.183673469387763</v>
      </c>
      <c r="E14" s="39">
        <v>34.693877551020407</v>
      </c>
      <c r="F14" s="39">
        <v>16.326530612244898</v>
      </c>
      <c r="G14" s="39">
        <v>55.102040816326522</v>
      </c>
      <c r="H14" s="39">
        <v>26.530612244897959</v>
      </c>
      <c r="I14" s="39">
        <v>10.204081632653059</v>
      </c>
      <c r="J14" s="46">
        <v>10.204081632653059</v>
      </c>
      <c r="K14" s="40"/>
    </row>
    <row r="15" spans="2:11" x14ac:dyDescent="0.15">
      <c r="B15" s="14" t="s">
        <v>15</v>
      </c>
      <c r="C15" s="15">
        <v>34</v>
      </c>
      <c r="D15" s="38">
        <v>47.058823529411761</v>
      </c>
      <c r="E15" s="39">
        <v>23.52941176470588</v>
      </c>
      <c r="F15" s="39">
        <v>44.117647058823529</v>
      </c>
      <c r="G15" s="39">
        <v>35.294117647058833</v>
      </c>
      <c r="H15" s="39">
        <v>44.117647058823529</v>
      </c>
      <c r="I15" s="39">
        <v>8.8235294117647065</v>
      </c>
      <c r="J15" s="46">
        <v>5.8823529411764701</v>
      </c>
      <c r="K15" s="40">
        <v>5.8823529411764701</v>
      </c>
    </row>
    <row r="16" spans="2:11" x14ac:dyDescent="0.15">
      <c r="B16" s="14" t="s">
        <v>16</v>
      </c>
      <c r="C16" s="15">
        <v>28</v>
      </c>
      <c r="D16" s="38">
        <v>64.285714285714292</v>
      </c>
      <c r="E16" s="39">
        <v>25</v>
      </c>
      <c r="F16" s="39">
        <v>21.428571428571431</v>
      </c>
      <c r="G16" s="39">
        <v>32.142857142857153</v>
      </c>
      <c r="H16" s="39">
        <v>35.714285714285722</v>
      </c>
      <c r="I16" s="39">
        <v>14.285714285714279</v>
      </c>
      <c r="J16" s="46">
        <v>3.5714285714285712</v>
      </c>
      <c r="K16" s="40"/>
    </row>
    <row r="17" spans="2:11" x14ac:dyDescent="0.15">
      <c r="B17" s="14" t="s">
        <v>17</v>
      </c>
      <c r="C17" s="15">
        <v>87</v>
      </c>
      <c r="D17" s="38">
        <v>40.229885057471257</v>
      </c>
      <c r="E17" s="39">
        <v>29.885057471264371</v>
      </c>
      <c r="F17" s="39">
        <v>26.4367816091954</v>
      </c>
      <c r="G17" s="39">
        <v>39.080459770114942</v>
      </c>
      <c r="H17" s="39">
        <v>34.482758620689658</v>
      </c>
      <c r="I17" s="39">
        <v>8.0459770114942533</v>
      </c>
      <c r="J17" s="46">
        <v>14.942528735632189</v>
      </c>
      <c r="K17" s="40">
        <v>2.298850574712644</v>
      </c>
    </row>
    <row r="18" spans="2:11" x14ac:dyDescent="0.15">
      <c r="B18" s="14" t="s">
        <v>18</v>
      </c>
      <c r="C18" s="15">
        <v>70</v>
      </c>
      <c r="D18" s="38">
        <v>45.714285714285722</v>
      </c>
      <c r="E18" s="39">
        <v>32.857142857142847</v>
      </c>
      <c r="F18" s="39">
        <v>18.571428571428569</v>
      </c>
      <c r="G18" s="39">
        <v>42.857142857142847</v>
      </c>
      <c r="H18" s="39">
        <v>30</v>
      </c>
      <c r="I18" s="39">
        <v>17.142857142857139</v>
      </c>
      <c r="J18" s="46">
        <v>11.428571428571431</v>
      </c>
      <c r="K18" s="40">
        <v>4.2857142857142856</v>
      </c>
    </row>
    <row r="19" spans="2:11" x14ac:dyDescent="0.15">
      <c r="B19" s="14" t="s">
        <v>19</v>
      </c>
      <c r="C19" s="15">
        <v>21</v>
      </c>
      <c r="D19" s="38">
        <v>38.095238095238088</v>
      </c>
      <c r="E19" s="39">
        <v>19.047619047619051</v>
      </c>
      <c r="F19" s="39">
        <v>19.047619047619051</v>
      </c>
      <c r="G19" s="39">
        <v>28.571428571428569</v>
      </c>
      <c r="H19" s="39">
        <v>28.571428571428569</v>
      </c>
      <c r="I19" s="39">
        <v>23.80952380952381</v>
      </c>
      <c r="J19" s="46">
        <v>4.7619047619047619</v>
      </c>
      <c r="K19" s="40">
        <v>4.7619047619047619</v>
      </c>
    </row>
    <row r="20" spans="2:11" x14ac:dyDescent="0.15">
      <c r="B20" s="14" t="s">
        <v>20</v>
      </c>
      <c r="C20" s="15">
        <v>79</v>
      </c>
      <c r="D20" s="38">
        <v>46.835443037974677</v>
      </c>
      <c r="E20" s="39">
        <v>35.443037974683541</v>
      </c>
      <c r="F20" s="39">
        <v>13.92405063291139</v>
      </c>
      <c r="G20" s="39">
        <v>55.696202531645568</v>
      </c>
      <c r="H20" s="39">
        <v>26.582278481012651</v>
      </c>
      <c r="I20" s="39">
        <v>10.12658227848101</v>
      </c>
      <c r="J20" s="46">
        <v>16.455696202531641</v>
      </c>
      <c r="K20" s="40">
        <v>1.2658227848101271</v>
      </c>
    </row>
    <row r="21" spans="2:11" ht="15" customHeight="1" thickBot="1" x14ac:dyDescent="0.2">
      <c r="B21" s="16" t="s">
        <v>21</v>
      </c>
      <c r="C21" s="17">
        <v>184</v>
      </c>
      <c r="D21" s="41">
        <v>37.5</v>
      </c>
      <c r="E21" s="42">
        <v>31.521739130434781</v>
      </c>
      <c r="F21" s="42">
        <v>29.89130434782609</v>
      </c>
      <c r="G21" s="42">
        <v>48.369565217391298</v>
      </c>
      <c r="H21" s="42">
        <v>27.717391304347831</v>
      </c>
      <c r="I21" s="42">
        <v>15.760869565217391</v>
      </c>
      <c r="J21" s="47">
        <v>11.956521739130441</v>
      </c>
      <c r="K21" s="43">
        <v>4.8913043478260869</v>
      </c>
    </row>
    <row r="22" spans="2:11" ht="15" customHeight="1" thickBot="1" x14ac:dyDescent="0.2">
      <c r="B22" s="10" t="s">
        <v>22</v>
      </c>
      <c r="C22" s="11">
        <f>IF(SUM(C23:C31)=0,"",SUM(C23:C31))</f>
        <v>1230</v>
      </c>
      <c r="D22" s="32">
        <v>30.975609756097558</v>
      </c>
      <c r="E22" s="33">
        <v>23.658536585365852</v>
      </c>
      <c r="F22" s="33">
        <v>29.918699186991869</v>
      </c>
      <c r="G22" s="33">
        <v>42.195121951219512</v>
      </c>
      <c r="H22" s="33">
        <v>29.26829268292683</v>
      </c>
      <c r="I22" s="33">
        <v>8.3739837398373993</v>
      </c>
      <c r="J22" s="44">
        <v>7.7235772357723578</v>
      </c>
      <c r="K22" s="34">
        <v>6.2601626016260168</v>
      </c>
    </row>
    <row r="23" spans="2:11" x14ac:dyDescent="0.15">
      <c r="B23" s="12" t="s">
        <v>23</v>
      </c>
      <c r="C23" s="13">
        <v>98</v>
      </c>
      <c r="D23" s="35">
        <v>36.734693877551017</v>
      </c>
      <c r="E23" s="36">
        <v>26.530612244897959</v>
      </c>
      <c r="F23" s="36">
        <v>39.795918367346943</v>
      </c>
      <c r="G23" s="36">
        <v>65.306122448979593</v>
      </c>
      <c r="H23" s="36">
        <v>14.285714285714279</v>
      </c>
      <c r="I23" s="36">
        <v>16.326530612244898</v>
      </c>
      <c r="J23" s="45">
        <v>10.204081632653059</v>
      </c>
      <c r="K23" s="37">
        <v>3.0612244897959182</v>
      </c>
    </row>
    <row r="24" spans="2:11" x14ac:dyDescent="0.15">
      <c r="B24" s="14" t="s">
        <v>24</v>
      </c>
      <c r="C24" s="15">
        <v>140</v>
      </c>
      <c r="D24" s="38">
        <v>40</v>
      </c>
      <c r="E24" s="39">
        <v>29.285714285714288</v>
      </c>
      <c r="F24" s="39">
        <v>30</v>
      </c>
      <c r="G24" s="39">
        <v>30.714285714285719</v>
      </c>
      <c r="H24" s="39">
        <v>27.857142857142861</v>
      </c>
      <c r="I24" s="39">
        <v>11.428571428571431</v>
      </c>
      <c r="J24" s="46">
        <v>5.7142857142857144</v>
      </c>
      <c r="K24" s="40">
        <v>5.7142857142857144</v>
      </c>
    </row>
    <row r="25" spans="2:11" x14ac:dyDescent="0.15">
      <c r="B25" s="14" t="s">
        <v>25</v>
      </c>
      <c r="C25" s="15">
        <v>127</v>
      </c>
      <c r="D25" s="38">
        <v>20.472440944881889</v>
      </c>
      <c r="E25" s="39">
        <v>15.748031496062991</v>
      </c>
      <c r="F25" s="39">
        <v>35.433070866141733</v>
      </c>
      <c r="G25" s="39">
        <v>37.795275590551178</v>
      </c>
      <c r="H25" s="39">
        <v>36.220472440944881</v>
      </c>
      <c r="I25" s="39">
        <v>9.4488188976377945</v>
      </c>
      <c r="J25" s="46">
        <v>7.8740157480314963</v>
      </c>
      <c r="K25" s="40">
        <v>8.6614173228346463</v>
      </c>
    </row>
    <row r="26" spans="2:11" x14ac:dyDescent="0.15">
      <c r="B26" s="14" t="s">
        <v>26</v>
      </c>
      <c r="C26" s="15">
        <v>273</v>
      </c>
      <c r="D26" s="38">
        <v>24.54212454212454</v>
      </c>
      <c r="E26" s="39">
        <v>20.87912087912088</v>
      </c>
      <c r="F26" s="39">
        <v>33.333333333333329</v>
      </c>
      <c r="G26" s="39">
        <v>40.659340659340657</v>
      </c>
      <c r="H26" s="39">
        <v>31.135531135531139</v>
      </c>
      <c r="I26" s="39">
        <v>6.593406593406594</v>
      </c>
      <c r="J26" s="46">
        <v>9.5238095238095237</v>
      </c>
      <c r="K26" s="40">
        <v>8.0586080586080584</v>
      </c>
    </row>
    <row r="27" spans="2:11" x14ac:dyDescent="0.15">
      <c r="B27" s="14" t="s">
        <v>27</v>
      </c>
      <c r="C27" s="15">
        <v>247</v>
      </c>
      <c r="D27" s="38">
        <v>38.866396761133601</v>
      </c>
      <c r="E27" s="39">
        <v>32.793522267206477</v>
      </c>
      <c r="F27" s="39">
        <v>21.457489878542511</v>
      </c>
      <c r="G27" s="39">
        <v>51.012145748987862</v>
      </c>
      <c r="H27" s="39">
        <v>27.935222672064778</v>
      </c>
      <c r="I27" s="39">
        <v>9.3117408906882595</v>
      </c>
      <c r="J27" s="46">
        <v>8.097165991902834</v>
      </c>
      <c r="K27" s="40">
        <v>2.42914979757085</v>
      </c>
    </row>
    <row r="28" spans="2:11" x14ac:dyDescent="0.15">
      <c r="B28" s="14" t="s">
        <v>28</v>
      </c>
      <c r="C28" s="15">
        <v>102</v>
      </c>
      <c r="D28" s="38">
        <v>36.274509803921568</v>
      </c>
      <c r="E28" s="39">
        <v>14.705882352941179</v>
      </c>
      <c r="F28" s="39">
        <v>25.490196078431371</v>
      </c>
      <c r="G28" s="39">
        <v>32.352941176470587</v>
      </c>
      <c r="H28" s="39">
        <v>36.274509803921568</v>
      </c>
      <c r="I28" s="39">
        <v>3.9215686274509798</v>
      </c>
      <c r="J28" s="46">
        <v>6.8627450980392162</v>
      </c>
      <c r="K28" s="40">
        <v>10.7843137254902</v>
      </c>
    </row>
    <row r="29" spans="2:11" x14ac:dyDescent="0.15">
      <c r="B29" s="14" t="s">
        <v>29</v>
      </c>
      <c r="C29" s="15">
        <v>30</v>
      </c>
      <c r="D29" s="38">
        <v>26.666666666666671</v>
      </c>
      <c r="E29" s="39">
        <v>3.333333333333333</v>
      </c>
      <c r="F29" s="39">
        <v>40</v>
      </c>
      <c r="G29" s="39">
        <v>16.666666666666661</v>
      </c>
      <c r="H29" s="39">
        <v>26.666666666666671</v>
      </c>
      <c r="I29" s="39">
        <v>6.666666666666667</v>
      </c>
      <c r="J29" s="46">
        <v>3.333333333333333</v>
      </c>
      <c r="K29" s="40">
        <v>6.666666666666667</v>
      </c>
    </row>
    <row r="30" spans="2:11" x14ac:dyDescent="0.15">
      <c r="B30" s="14" t="s">
        <v>30</v>
      </c>
      <c r="C30" s="15">
        <v>199</v>
      </c>
      <c r="D30" s="38">
        <v>24.120603015075371</v>
      </c>
      <c r="E30" s="39">
        <v>23.61809045226131</v>
      </c>
      <c r="F30" s="39">
        <v>28.140703517587941</v>
      </c>
      <c r="G30" s="39">
        <v>42.211055276381913</v>
      </c>
      <c r="H30" s="39">
        <v>29.145728643216081</v>
      </c>
      <c r="I30" s="39">
        <v>4.5226130653266337</v>
      </c>
      <c r="J30" s="46">
        <v>6.0301507537688437</v>
      </c>
      <c r="K30" s="40">
        <v>7.0351758793969852</v>
      </c>
    </row>
    <row r="31" spans="2:11" ht="15" customHeight="1" thickBot="1" x14ac:dyDescent="0.2">
      <c r="B31" s="16" t="s">
        <v>31</v>
      </c>
      <c r="C31" s="17">
        <v>14</v>
      </c>
      <c r="D31" s="41">
        <v>50</v>
      </c>
      <c r="E31" s="42">
        <v>21.428571428571431</v>
      </c>
      <c r="F31" s="42">
        <v>28.571428571428569</v>
      </c>
      <c r="G31" s="42">
        <v>35.714285714285722</v>
      </c>
      <c r="H31" s="42">
        <v>28.571428571428569</v>
      </c>
      <c r="I31" s="42">
        <v>21.428571428571431</v>
      </c>
      <c r="J31" s="47">
        <v>7.1428571428571423</v>
      </c>
      <c r="K31" s="43"/>
    </row>
    <row r="32" spans="2:11" ht="15" customHeight="1" thickBot="1" x14ac:dyDescent="0.2">
      <c r="B32" s="10" t="s">
        <v>32</v>
      </c>
      <c r="C32" s="11">
        <f>IF(SUM(C23:C31,C9:C21)=0,"",SUM(C23:C31,C9:C21))</f>
        <v>2025</v>
      </c>
      <c r="D32" s="32">
        <v>35.308641975308639</v>
      </c>
      <c r="E32" s="33">
        <v>27.111111111111111</v>
      </c>
      <c r="F32" s="33">
        <v>28</v>
      </c>
      <c r="G32" s="33">
        <v>44.592592592592602</v>
      </c>
      <c r="H32" s="33">
        <v>29.53086419753086</v>
      </c>
      <c r="I32" s="33">
        <v>10.271604938271601</v>
      </c>
      <c r="J32" s="44">
        <v>9.1851851851851851</v>
      </c>
      <c r="K32" s="34">
        <v>5.0864197530864201</v>
      </c>
    </row>
    <row r="33" spans="3:3" x14ac:dyDescent="0.15">
      <c r="C33" s="31"/>
    </row>
  </sheetData>
  <phoneticPr fontId="2"/>
  <conditionalFormatting sqref="D8:K32">
    <cfRule type="expression" dxfId="68" priority="167">
      <formula>AND(D8=LARGE($D8:$K8,3),NOT(D8=0))</formula>
    </cfRule>
    <cfRule type="expression" dxfId="67" priority="168">
      <formula>AND(D8=LARGE($D8:$K8,2),NOT(D8=0))</formula>
    </cfRule>
    <cfRule type="expression" dxfId="66" priority="169">
      <formula>AND(D8=LARGE($D8:$K8,1),NOT(D8=0))</formula>
    </cfRule>
  </conditionalFormatting>
  <pageMargins left="0.7" right="0.7" top="0.75" bottom="0.75" header="0.3" footer="0.3"/>
  <pageSetup paperSize="9" orientation="portrait" horizontalDpi="300" verticalDpi="30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0FE55-FD77-4D17-BC35-1020E14678E8}">
  <sheetPr>
    <pageSetUpPr fitToPage="1"/>
  </sheetPr>
  <dimension ref="B2:D10"/>
  <sheetViews>
    <sheetView zoomScaleNormal="100" workbookViewId="0">
      <selection activeCell="D12" sqref="D12"/>
    </sheetView>
  </sheetViews>
  <sheetFormatPr defaultRowHeight="13.5" x14ac:dyDescent="0.15"/>
  <cols>
    <col min="1" max="1" width="1.375" style="86" customWidth="1"/>
    <col min="2" max="2" width="9" style="86"/>
    <col min="3" max="3" width="14.625" style="86" customWidth="1"/>
    <col min="4" max="4" width="48.25" style="86" customWidth="1"/>
    <col min="5" max="5" width="1.375" style="86" customWidth="1"/>
    <col min="6" max="16384" width="9" style="86"/>
  </cols>
  <sheetData>
    <row r="2" spans="2:4" ht="18.75" customHeight="1" x14ac:dyDescent="0.15">
      <c r="B2" s="86" t="s">
        <v>353</v>
      </c>
    </row>
    <row r="3" spans="2:4" ht="14.25" thickBot="1" x14ac:dyDescent="0.2"/>
    <row r="4" spans="2:4" ht="21.75" thickBot="1" x14ac:dyDescent="0.2">
      <c r="B4" s="87"/>
      <c r="C4" s="88" t="s">
        <v>354</v>
      </c>
      <c r="D4" s="88" t="s">
        <v>355</v>
      </c>
    </row>
    <row r="5" spans="2:4" ht="24" customHeight="1" x14ac:dyDescent="0.15">
      <c r="B5" s="148" t="s">
        <v>333</v>
      </c>
      <c r="C5" s="89" t="s">
        <v>356</v>
      </c>
      <c r="D5" s="90" t="s">
        <v>449</v>
      </c>
    </row>
    <row r="6" spans="2:4" ht="24" customHeight="1" thickBot="1" x14ac:dyDescent="0.2">
      <c r="B6" s="149"/>
      <c r="C6" s="93" t="s">
        <v>372</v>
      </c>
      <c r="D6" s="94" t="s">
        <v>450</v>
      </c>
    </row>
    <row r="7" spans="2:4" ht="24" customHeight="1" x14ac:dyDescent="0.15">
      <c r="B7" s="150" t="s">
        <v>334</v>
      </c>
      <c r="C7" s="95" t="s">
        <v>382</v>
      </c>
      <c r="D7" s="96" t="s">
        <v>453</v>
      </c>
    </row>
    <row r="8" spans="2:4" ht="24" customHeight="1" x14ac:dyDescent="0.15">
      <c r="B8" s="151"/>
      <c r="C8" s="101" t="s">
        <v>365</v>
      </c>
      <c r="D8" s="102" t="s">
        <v>451</v>
      </c>
    </row>
    <row r="9" spans="2:4" ht="24" customHeight="1" thickBot="1" x14ac:dyDescent="0.2">
      <c r="B9" s="152"/>
      <c r="C9" s="99" t="s">
        <v>27</v>
      </c>
      <c r="D9" s="100" t="s">
        <v>452</v>
      </c>
    </row>
    <row r="10" spans="2:4" ht="13.5" customHeight="1" x14ac:dyDescent="0.15"/>
  </sheetData>
  <mergeCells count="2">
    <mergeCell ref="B5:B6"/>
    <mergeCell ref="B7:B9"/>
  </mergeCells>
  <phoneticPr fontId="2"/>
  <pageMargins left="0.70866141732283472" right="0.59055118110236227" top="0.74803149606299213" bottom="0.74803149606299213" header="0.31496062992125984" footer="0.31496062992125984"/>
  <pageSetup paperSize="9" scale="76"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3">
    <pageSetUpPr fitToPage="1"/>
  </sheetPr>
  <dimension ref="B1:L62"/>
  <sheetViews>
    <sheetView workbookViewId="0">
      <selection activeCell="B5" sqref="B5"/>
    </sheetView>
  </sheetViews>
  <sheetFormatPr defaultColWidth="9" defaultRowHeight="13.5" x14ac:dyDescent="0.15"/>
  <cols>
    <col min="1" max="1" width="9" style="1" customWidth="1"/>
    <col min="2" max="2" width="15" style="1" bestFit="1" customWidth="1"/>
    <col min="3" max="3" width="9" style="1" customWidth="1"/>
    <col min="4" max="16384" width="9" style="1"/>
  </cols>
  <sheetData>
    <row r="1" spans="2:12" ht="24" customHeight="1" x14ac:dyDescent="0.15">
      <c r="B1" s="2"/>
    </row>
    <row r="3" spans="2:12" x14ac:dyDescent="0.15">
      <c r="B3" s="1" t="s">
        <v>209</v>
      </c>
    </row>
    <row r="4" spans="2:12" x14ac:dyDescent="0.15">
      <c r="B4" s="1" t="s">
        <v>501</v>
      </c>
    </row>
    <row r="5" spans="2:12" x14ac:dyDescent="0.15">
      <c r="B5" s="1" t="s">
        <v>227</v>
      </c>
    </row>
    <row r="6" spans="2:12" ht="15" customHeight="1" thickBot="1" x14ac:dyDescent="0.2">
      <c r="L6" s="3" t="s">
        <v>1</v>
      </c>
    </row>
    <row r="7" spans="2:12" ht="30.95" customHeight="1" thickBot="1" x14ac:dyDescent="0.2">
      <c r="B7" s="4"/>
      <c r="C7" s="5" t="s">
        <v>2</v>
      </c>
      <c r="D7" s="6" t="s">
        <v>228</v>
      </c>
      <c r="E7" s="7" t="s">
        <v>229</v>
      </c>
      <c r="F7" s="7" t="s">
        <v>230</v>
      </c>
      <c r="G7" s="7" t="s">
        <v>231</v>
      </c>
      <c r="H7" s="7" t="s">
        <v>232</v>
      </c>
      <c r="I7" s="7" t="s">
        <v>233</v>
      </c>
      <c r="J7" s="7" t="s">
        <v>234</v>
      </c>
      <c r="K7" s="7" t="s">
        <v>235</v>
      </c>
      <c r="L7" s="9" t="s">
        <v>236</v>
      </c>
    </row>
    <row r="8" spans="2:12" ht="15" customHeight="1" thickBot="1" x14ac:dyDescent="0.2">
      <c r="B8" s="10" t="s">
        <v>8</v>
      </c>
      <c r="C8" s="11">
        <f>IF(SUM(C9:C21)=0,"",SUM(C9:C21))</f>
        <v>822</v>
      </c>
      <c r="D8" s="32">
        <f t="shared" ref="D8:L8" si="0">IF(SUM(D9:D21)=0,"",SUMPRODUCT($C9:$C21, D9:D21)/$C8)</f>
        <v>49.026763990267639</v>
      </c>
      <c r="E8" s="33">
        <f t="shared" si="0"/>
        <v>23.722627737226276</v>
      </c>
      <c r="F8" s="33">
        <f t="shared" si="0"/>
        <v>16.180048661800488</v>
      </c>
      <c r="G8" s="33">
        <f t="shared" si="0"/>
        <v>3.2846715328467155</v>
      </c>
      <c r="H8" s="33">
        <f t="shared" si="0"/>
        <v>4.1362530413625302</v>
      </c>
      <c r="I8" s="33">
        <f t="shared" si="0"/>
        <v>0.97323600973236013</v>
      </c>
      <c r="J8" s="33">
        <f t="shared" si="0"/>
        <v>1.2165450121654502</v>
      </c>
      <c r="K8" s="33">
        <f t="shared" si="0"/>
        <v>0.72992700729927007</v>
      </c>
      <c r="L8" s="34">
        <f t="shared" si="0"/>
        <v>0.72992700729927007</v>
      </c>
    </row>
    <row r="9" spans="2:12" x14ac:dyDescent="0.15">
      <c r="B9" s="12" t="s">
        <v>9</v>
      </c>
      <c r="C9" s="13">
        <v>132</v>
      </c>
      <c r="D9" s="35">
        <v>51.515151515151523</v>
      </c>
      <c r="E9" s="36">
        <v>22.72727272727273</v>
      </c>
      <c r="F9" s="36">
        <v>18.18181818181818</v>
      </c>
      <c r="G9" s="36">
        <v>3.0303030303030298</v>
      </c>
      <c r="H9" s="36">
        <v>2.2727272727272729</v>
      </c>
      <c r="I9" s="36">
        <v>2.2727272727272729</v>
      </c>
      <c r="J9" s="36"/>
      <c r="K9" s="36"/>
      <c r="L9" s="37"/>
    </row>
    <row r="10" spans="2:12" x14ac:dyDescent="0.15">
      <c r="B10" s="14" t="s">
        <v>10</v>
      </c>
      <c r="C10" s="15">
        <v>23</v>
      </c>
      <c r="D10" s="38">
        <v>52.173913043478258</v>
      </c>
      <c r="E10" s="39">
        <v>21.739130434782609</v>
      </c>
      <c r="F10" s="39">
        <v>8.695652173913043</v>
      </c>
      <c r="G10" s="39">
        <v>8.695652173913043</v>
      </c>
      <c r="H10" s="39">
        <v>8.695652173913043</v>
      </c>
      <c r="I10" s="39"/>
      <c r="J10" s="39"/>
      <c r="K10" s="39"/>
      <c r="L10" s="40"/>
    </row>
    <row r="11" spans="2:12" x14ac:dyDescent="0.15">
      <c r="B11" s="14" t="s">
        <v>11</v>
      </c>
      <c r="C11" s="15">
        <v>26</v>
      </c>
      <c r="D11" s="38">
        <v>50</v>
      </c>
      <c r="E11" s="39">
        <v>23.07692307692308</v>
      </c>
      <c r="F11" s="39">
        <v>11.53846153846154</v>
      </c>
      <c r="G11" s="39">
        <v>3.8461538461538458</v>
      </c>
      <c r="H11" s="39"/>
      <c r="I11" s="39"/>
      <c r="J11" s="39"/>
      <c r="K11" s="39">
        <v>3.8461538461538458</v>
      </c>
      <c r="L11" s="40">
        <v>7.6923076923076934</v>
      </c>
    </row>
    <row r="12" spans="2:12" x14ac:dyDescent="0.15">
      <c r="B12" s="14" t="s">
        <v>12</v>
      </c>
      <c r="C12" s="15">
        <v>68</v>
      </c>
      <c r="D12" s="38">
        <v>36.764705882352942</v>
      </c>
      <c r="E12" s="39">
        <v>33.82352941176471</v>
      </c>
      <c r="F12" s="39">
        <v>13.23529411764706</v>
      </c>
      <c r="G12" s="39">
        <v>2.9411764705882351</v>
      </c>
      <c r="H12" s="39">
        <v>5.8823529411764701</v>
      </c>
      <c r="I12" s="39">
        <v>1.470588235294118</v>
      </c>
      <c r="J12" s="39">
        <v>5.8823529411764701</v>
      </c>
      <c r="K12" s="39"/>
      <c r="L12" s="40"/>
    </row>
    <row r="13" spans="2:12" x14ac:dyDescent="0.15">
      <c r="B13" s="14" t="s">
        <v>13</v>
      </c>
      <c r="C13" s="15">
        <v>4</v>
      </c>
      <c r="D13" s="38">
        <v>50</v>
      </c>
      <c r="E13" s="39">
        <v>25</v>
      </c>
      <c r="F13" s="39"/>
      <c r="G13" s="39">
        <v>25</v>
      </c>
      <c r="H13" s="39"/>
      <c r="I13" s="39"/>
      <c r="J13" s="39"/>
      <c r="K13" s="39"/>
      <c r="L13" s="40"/>
    </row>
    <row r="14" spans="2:12" x14ac:dyDescent="0.15">
      <c r="B14" s="14" t="s">
        <v>14</v>
      </c>
      <c r="C14" s="15">
        <v>50</v>
      </c>
      <c r="D14" s="38">
        <v>42</v>
      </c>
      <c r="E14" s="39">
        <v>20</v>
      </c>
      <c r="F14" s="39">
        <v>20</v>
      </c>
      <c r="G14" s="39">
        <v>4</v>
      </c>
      <c r="H14" s="39">
        <v>6</v>
      </c>
      <c r="I14" s="39">
        <v>4</v>
      </c>
      <c r="J14" s="39"/>
      <c r="K14" s="39">
        <v>4</v>
      </c>
      <c r="L14" s="40"/>
    </row>
    <row r="15" spans="2:12" x14ac:dyDescent="0.15">
      <c r="B15" s="14" t="s">
        <v>15</v>
      </c>
      <c r="C15" s="15">
        <v>33</v>
      </c>
      <c r="D15" s="38">
        <v>45.454545454545453</v>
      </c>
      <c r="E15" s="39">
        <v>18.18181818181818</v>
      </c>
      <c r="F15" s="39">
        <v>21.212121212121211</v>
      </c>
      <c r="G15" s="39">
        <v>9.0909090909090917</v>
      </c>
      <c r="H15" s="39">
        <v>3.0303030303030298</v>
      </c>
      <c r="I15" s="39">
        <v>3.0303030303030298</v>
      </c>
      <c r="J15" s="39"/>
      <c r="K15" s="39"/>
      <c r="L15" s="40"/>
    </row>
    <row r="16" spans="2:12" x14ac:dyDescent="0.15">
      <c r="B16" s="14" t="s">
        <v>16</v>
      </c>
      <c r="C16" s="15">
        <v>30</v>
      </c>
      <c r="D16" s="38">
        <v>43.333333333333343</v>
      </c>
      <c r="E16" s="39">
        <v>36.666666666666657</v>
      </c>
      <c r="F16" s="39">
        <v>3.333333333333333</v>
      </c>
      <c r="G16" s="39"/>
      <c r="H16" s="39">
        <v>13.33333333333333</v>
      </c>
      <c r="I16" s="39"/>
      <c r="J16" s="39"/>
      <c r="K16" s="39"/>
      <c r="L16" s="40">
        <v>3.333333333333333</v>
      </c>
    </row>
    <row r="17" spans="2:12" x14ac:dyDescent="0.15">
      <c r="B17" s="14" t="s">
        <v>17</v>
      </c>
      <c r="C17" s="15">
        <v>91</v>
      </c>
      <c r="D17" s="38">
        <v>49.450549450549453</v>
      </c>
      <c r="E17" s="39">
        <v>21.978021978021982</v>
      </c>
      <c r="F17" s="39">
        <v>17.58241758241758</v>
      </c>
      <c r="G17" s="39">
        <v>4.395604395604396</v>
      </c>
      <c r="H17" s="39">
        <v>3.296703296703297</v>
      </c>
      <c r="I17" s="39"/>
      <c r="J17" s="39">
        <v>1.098901098901099</v>
      </c>
      <c r="K17" s="39">
        <v>2.197802197802198</v>
      </c>
      <c r="L17" s="40"/>
    </row>
    <row r="18" spans="2:12" x14ac:dyDescent="0.15">
      <c r="B18" s="14" t="s">
        <v>18</v>
      </c>
      <c r="C18" s="15">
        <v>73</v>
      </c>
      <c r="D18" s="38">
        <v>47.945205479452049</v>
      </c>
      <c r="E18" s="39">
        <v>28.767123287671229</v>
      </c>
      <c r="F18" s="39">
        <v>12.328767123287671</v>
      </c>
      <c r="G18" s="39">
        <v>2.7397260273972601</v>
      </c>
      <c r="H18" s="39">
        <v>5.4794520547945202</v>
      </c>
      <c r="I18" s="39"/>
      <c r="J18" s="39"/>
      <c r="K18" s="39">
        <v>1.3698630136986301</v>
      </c>
      <c r="L18" s="40">
        <v>1.3698630136986301</v>
      </c>
    </row>
    <row r="19" spans="2:12" x14ac:dyDescent="0.15">
      <c r="B19" s="14" t="s">
        <v>19</v>
      </c>
      <c r="C19" s="15">
        <v>24</v>
      </c>
      <c r="D19" s="38">
        <v>66.666666666666657</v>
      </c>
      <c r="E19" s="39">
        <v>8.3333333333333321</v>
      </c>
      <c r="F19" s="39">
        <v>16.666666666666661</v>
      </c>
      <c r="G19" s="39">
        <v>4.1666666666666661</v>
      </c>
      <c r="H19" s="39">
        <v>4.1666666666666661</v>
      </c>
      <c r="I19" s="39"/>
      <c r="J19" s="39"/>
      <c r="K19" s="39"/>
      <c r="L19" s="40"/>
    </row>
    <row r="20" spans="2:12" x14ac:dyDescent="0.15">
      <c r="B20" s="14" t="s">
        <v>20</v>
      </c>
      <c r="C20" s="15">
        <v>81</v>
      </c>
      <c r="D20" s="38">
        <v>43.209876543209873</v>
      </c>
      <c r="E20" s="39">
        <v>25.92592592592592</v>
      </c>
      <c r="F20" s="39">
        <v>22.222222222222221</v>
      </c>
      <c r="G20" s="39">
        <v>4.9382716049382713</v>
      </c>
      <c r="H20" s="39"/>
      <c r="I20" s="39">
        <v>1.2345679012345681</v>
      </c>
      <c r="J20" s="39">
        <v>1.2345679012345681</v>
      </c>
      <c r="K20" s="39"/>
      <c r="L20" s="40">
        <v>1.2345679012345681</v>
      </c>
    </row>
    <row r="21" spans="2:12" ht="15" customHeight="1" thickBot="1" x14ac:dyDescent="0.2">
      <c r="B21" s="16" t="s">
        <v>21</v>
      </c>
      <c r="C21" s="17">
        <v>187</v>
      </c>
      <c r="D21" s="41">
        <v>55.080213903743307</v>
      </c>
      <c r="E21" s="42">
        <v>20.855614973262028</v>
      </c>
      <c r="F21" s="42">
        <v>16.042780748663102</v>
      </c>
      <c r="G21" s="42">
        <v>0.53475935828876997</v>
      </c>
      <c r="H21" s="42">
        <v>4.8128342245989302</v>
      </c>
      <c r="I21" s="42"/>
      <c r="J21" s="42">
        <v>2.1390374331550799</v>
      </c>
      <c r="K21" s="42"/>
      <c r="L21" s="43">
        <v>0.53475935828876997</v>
      </c>
    </row>
    <row r="22" spans="2:12" ht="15" customHeight="1" thickBot="1" x14ac:dyDescent="0.2">
      <c r="B22" s="10" t="s">
        <v>22</v>
      </c>
      <c r="C22" s="11">
        <f>IF(SUM(C23:C31)=0,"",SUM(C23:C31))</f>
        <v>1327</v>
      </c>
      <c r="D22" s="32">
        <f t="shared" ref="D22:L22" si="1">IF(SUM(D23:D31)=0,"",SUMPRODUCT($C23:$C31, D23:D31)/$C22)</f>
        <v>70.082893745290122</v>
      </c>
      <c r="E22" s="33">
        <f t="shared" si="1"/>
        <v>12.886209495101733</v>
      </c>
      <c r="F22" s="33">
        <f t="shared" si="1"/>
        <v>8.0633006782215517</v>
      </c>
      <c r="G22" s="33">
        <f t="shared" si="1"/>
        <v>2.110022607385079</v>
      </c>
      <c r="H22" s="33">
        <f t="shared" si="1"/>
        <v>2.4868123587038431</v>
      </c>
      <c r="I22" s="33">
        <f t="shared" si="1"/>
        <v>0.37678975131876413</v>
      </c>
      <c r="J22" s="33">
        <f t="shared" si="1"/>
        <v>0.90429540316503387</v>
      </c>
      <c r="K22" s="33">
        <f t="shared" si="1"/>
        <v>0.75357950263752826</v>
      </c>
      <c r="L22" s="34">
        <f t="shared" si="1"/>
        <v>2.3360964581763377</v>
      </c>
    </row>
    <row r="23" spans="2:12" x14ac:dyDescent="0.15">
      <c r="B23" s="12" t="s">
        <v>23</v>
      </c>
      <c r="C23" s="13">
        <v>100</v>
      </c>
      <c r="D23" s="35">
        <v>68</v>
      </c>
      <c r="E23" s="36">
        <v>11</v>
      </c>
      <c r="F23" s="36">
        <v>2</v>
      </c>
      <c r="G23" s="36">
        <v>2</v>
      </c>
      <c r="H23" s="36">
        <v>2</v>
      </c>
      <c r="I23" s="36"/>
      <c r="J23" s="36">
        <v>1</v>
      </c>
      <c r="K23" s="36">
        <v>2</v>
      </c>
      <c r="L23" s="37">
        <v>12</v>
      </c>
    </row>
    <row r="24" spans="2:12" x14ac:dyDescent="0.15">
      <c r="B24" s="14" t="s">
        <v>24</v>
      </c>
      <c r="C24" s="15">
        <v>142</v>
      </c>
      <c r="D24" s="38">
        <v>58.450704225352112</v>
      </c>
      <c r="E24" s="39">
        <v>20.422535211267611</v>
      </c>
      <c r="F24" s="39">
        <v>12.67605633802817</v>
      </c>
      <c r="G24" s="39">
        <v>2.112676056338028</v>
      </c>
      <c r="H24" s="39">
        <v>4.225352112676056</v>
      </c>
      <c r="I24" s="39"/>
      <c r="J24" s="39">
        <v>0.70422535211267612</v>
      </c>
      <c r="K24" s="39">
        <v>1.408450704225352</v>
      </c>
      <c r="L24" s="40"/>
    </row>
    <row r="25" spans="2:12" x14ac:dyDescent="0.15">
      <c r="B25" s="14" t="s">
        <v>25</v>
      </c>
      <c r="C25" s="15">
        <v>147</v>
      </c>
      <c r="D25" s="38">
        <v>74.829931972789126</v>
      </c>
      <c r="E25" s="39">
        <v>7.4829931972789119</v>
      </c>
      <c r="F25" s="39">
        <v>6.1224489795918364</v>
      </c>
      <c r="G25" s="39">
        <v>3.4013605442176869</v>
      </c>
      <c r="H25" s="39">
        <v>3.4013605442176869</v>
      </c>
      <c r="I25" s="39">
        <v>1.360544217687075</v>
      </c>
      <c r="J25" s="39">
        <v>2.72108843537415</v>
      </c>
      <c r="K25" s="39"/>
      <c r="L25" s="40">
        <v>0.68027210884353739</v>
      </c>
    </row>
    <row r="26" spans="2:12" x14ac:dyDescent="0.15">
      <c r="B26" s="14" t="s">
        <v>26</v>
      </c>
      <c r="C26" s="15">
        <v>288</v>
      </c>
      <c r="D26" s="38">
        <v>70.138888888888886</v>
      </c>
      <c r="E26" s="39">
        <v>14.58333333333333</v>
      </c>
      <c r="F26" s="39">
        <v>7.9861111111111107</v>
      </c>
      <c r="G26" s="39">
        <v>1.041666666666667</v>
      </c>
      <c r="H26" s="39">
        <v>2.7777777777777781</v>
      </c>
      <c r="I26" s="39">
        <v>0.34722222222222221</v>
      </c>
      <c r="J26" s="39">
        <v>0.69444444444444442</v>
      </c>
      <c r="K26" s="39">
        <v>0.69444444444444442</v>
      </c>
      <c r="L26" s="40">
        <v>1.7361111111111109</v>
      </c>
    </row>
    <row r="27" spans="2:12" x14ac:dyDescent="0.15">
      <c r="B27" s="14" t="s">
        <v>27</v>
      </c>
      <c r="C27" s="15">
        <v>269</v>
      </c>
      <c r="D27" s="38">
        <v>63.568773234200748</v>
      </c>
      <c r="E27" s="39">
        <v>13.7546468401487</v>
      </c>
      <c r="F27" s="39">
        <v>12.267657992565059</v>
      </c>
      <c r="G27" s="39">
        <v>2.9739776951672861</v>
      </c>
      <c r="H27" s="39">
        <v>1.8587360594795539</v>
      </c>
      <c r="I27" s="39">
        <v>0.74349442379182151</v>
      </c>
      <c r="J27" s="39">
        <v>0.74349442379182151</v>
      </c>
      <c r="K27" s="39">
        <v>0.74349442379182151</v>
      </c>
      <c r="L27" s="40">
        <v>3.3457249070631971</v>
      </c>
    </row>
    <row r="28" spans="2:12" x14ac:dyDescent="0.15">
      <c r="B28" s="14" t="s">
        <v>28</v>
      </c>
      <c r="C28" s="15">
        <v>115</v>
      </c>
      <c r="D28" s="38">
        <v>86.08695652173914</v>
      </c>
      <c r="E28" s="39">
        <v>7.8260869565217401</v>
      </c>
      <c r="F28" s="39">
        <v>4.3478260869565224</v>
      </c>
      <c r="G28" s="39">
        <v>0.86956521739130432</v>
      </c>
      <c r="H28" s="39">
        <v>0.86956521739130432</v>
      </c>
      <c r="I28" s="39"/>
      <c r="J28" s="39"/>
      <c r="K28" s="39"/>
      <c r="L28" s="40"/>
    </row>
    <row r="29" spans="2:12" x14ac:dyDescent="0.15">
      <c r="B29" s="14" t="s">
        <v>29</v>
      </c>
      <c r="C29" s="15">
        <v>33</v>
      </c>
      <c r="D29" s="38">
        <v>78.787878787878782</v>
      </c>
      <c r="E29" s="39">
        <v>9.0909090909090917</v>
      </c>
      <c r="F29" s="39">
        <v>9.0909090909090917</v>
      </c>
      <c r="G29" s="39"/>
      <c r="H29" s="39"/>
      <c r="I29" s="39"/>
      <c r="J29" s="39"/>
      <c r="K29" s="39">
        <v>3.0303030303030298</v>
      </c>
      <c r="L29" s="40"/>
    </row>
    <row r="30" spans="2:12" x14ac:dyDescent="0.15">
      <c r="B30" s="14" t="s">
        <v>30</v>
      </c>
      <c r="C30" s="15">
        <v>217</v>
      </c>
      <c r="D30" s="38">
        <v>73.732718894009224</v>
      </c>
      <c r="E30" s="39">
        <v>12.44239631336406</v>
      </c>
      <c r="F30" s="39">
        <v>5.9907834101382482</v>
      </c>
      <c r="G30" s="39">
        <v>2.7649769585253461</v>
      </c>
      <c r="H30" s="39">
        <v>2.3041474654377878</v>
      </c>
      <c r="I30" s="39"/>
      <c r="J30" s="39">
        <v>0.92165898617511521</v>
      </c>
      <c r="K30" s="39">
        <v>0.46082949308755761</v>
      </c>
      <c r="L30" s="40">
        <v>1.382488479262673</v>
      </c>
    </row>
    <row r="31" spans="2:12" ht="15" customHeight="1" thickBot="1" x14ac:dyDescent="0.2">
      <c r="B31" s="16" t="s">
        <v>31</v>
      </c>
      <c r="C31" s="17">
        <v>16</v>
      </c>
      <c r="D31" s="41">
        <v>68.75</v>
      </c>
      <c r="E31" s="42">
        <v>12.5</v>
      </c>
      <c r="F31" s="42">
        <v>6.25</v>
      </c>
      <c r="G31" s="42"/>
      <c r="H31" s="42">
        <v>6.25</v>
      </c>
      <c r="I31" s="42"/>
      <c r="J31" s="42"/>
      <c r="K31" s="42"/>
      <c r="L31" s="43">
        <v>6.25</v>
      </c>
    </row>
    <row r="32" spans="2:12" ht="15" customHeight="1" thickBot="1" x14ac:dyDescent="0.2">
      <c r="B32" s="27" t="s">
        <v>32</v>
      </c>
      <c r="C32" s="28">
        <f>IF(SUM(C23:C31,C9:C21)=0,"",SUM(C23:C31,C9:C21))</f>
        <v>2149</v>
      </c>
      <c r="D32" s="49">
        <f t="shared" ref="D32:L32" si="2">IF(SUM(D23:D31,D9:D21)=0,"",(SUMPRODUCT($C9:$C21, D9:D21)+SUMPRODUCT($C23:$C31, D23:D31))/$C32)</f>
        <v>62.028850628199166</v>
      </c>
      <c r="E32" s="50">
        <f t="shared" si="2"/>
        <v>17.031177291763612</v>
      </c>
      <c r="F32" s="50">
        <f t="shared" si="2"/>
        <v>11.167985109353188</v>
      </c>
      <c r="G32" s="50">
        <f t="shared" si="2"/>
        <v>2.5593299208934388</v>
      </c>
      <c r="H32" s="50">
        <f t="shared" si="2"/>
        <v>3.1177291763610984</v>
      </c>
      <c r="I32" s="50">
        <f t="shared" si="2"/>
        <v>0.60493252675663101</v>
      </c>
      <c r="J32" s="50">
        <f t="shared" si="2"/>
        <v>1.0237319683573756</v>
      </c>
      <c r="K32" s="50">
        <f t="shared" si="2"/>
        <v>0.74453234062354579</v>
      </c>
      <c r="L32" s="51">
        <f t="shared" si="2"/>
        <v>1.7217310376919497</v>
      </c>
    </row>
    <row r="33" spans="2:12" ht="15" customHeight="1" thickBot="1" x14ac:dyDescent="0.2">
      <c r="B33" s="1" t="s">
        <v>237</v>
      </c>
      <c r="C33" s="31"/>
      <c r="L33" s="3" t="s">
        <v>1</v>
      </c>
    </row>
    <row r="34" spans="2:12" ht="30.95" customHeight="1" thickBot="1" x14ac:dyDescent="0.2">
      <c r="B34" s="4"/>
      <c r="C34" s="5" t="s">
        <v>2</v>
      </c>
      <c r="D34" s="6" t="s">
        <v>228</v>
      </c>
      <c r="E34" s="7" t="s">
        <v>229</v>
      </c>
      <c r="F34" s="7" t="s">
        <v>230</v>
      </c>
      <c r="G34" s="7" t="s">
        <v>231</v>
      </c>
      <c r="H34" s="7" t="s">
        <v>232</v>
      </c>
      <c r="I34" s="7" t="s">
        <v>233</v>
      </c>
      <c r="J34" s="7" t="s">
        <v>234</v>
      </c>
      <c r="K34" s="7" t="s">
        <v>235</v>
      </c>
      <c r="L34" s="9" t="s">
        <v>236</v>
      </c>
    </row>
    <row r="35" spans="2:12" ht="15" customHeight="1" thickBot="1" x14ac:dyDescent="0.2">
      <c r="B35" s="10" t="s">
        <v>8</v>
      </c>
      <c r="C35" s="11">
        <f>IF(SUM(C36:C48)=0,"",SUM(C36:C48))</f>
        <v>795</v>
      </c>
      <c r="D35" s="32">
        <f t="shared" ref="D35:L35" si="3">IF(SUM(D36:D48)=0,"",SUMPRODUCT($C36:$C48, D36:D48)/$C35)</f>
        <v>67.798742138364773</v>
      </c>
      <c r="E35" s="33">
        <f t="shared" si="3"/>
        <v>14.968553459119496</v>
      </c>
      <c r="F35" s="33">
        <f t="shared" si="3"/>
        <v>9.3081761006289305</v>
      </c>
      <c r="G35" s="33">
        <f t="shared" si="3"/>
        <v>2.0125786163522013</v>
      </c>
      <c r="H35" s="33">
        <f t="shared" si="3"/>
        <v>2.3899371069182389</v>
      </c>
      <c r="I35" s="33">
        <f t="shared" si="3"/>
        <v>0.50314465408805031</v>
      </c>
      <c r="J35" s="33">
        <f t="shared" si="3"/>
        <v>1.3836477987421383</v>
      </c>
      <c r="K35" s="33">
        <f t="shared" si="3"/>
        <v>0.75471698113207553</v>
      </c>
      <c r="L35" s="34">
        <f t="shared" si="3"/>
        <v>0.88050314465408808</v>
      </c>
    </row>
    <row r="36" spans="2:12" x14ac:dyDescent="0.15">
      <c r="B36" s="12" t="s">
        <v>9</v>
      </c>
      <c r="C36" s="13">
        <v>130</v>
      </c>
      <c r="D36" s="35">
        <v>76.923076923076934</v>
      </c>
      <c r="E36" s="36">
        <v>16.15384615384615</v>
      </c>
      <c r="F36" s="36">
        <v>3.8461538461538458</v>
      </c>
      <c r="G36" s="36">
        <v>0.76923076923076927</v>
      </c>
      <c r="H36" s="36">
        <v>0.76923076923076927</v>
      </c>
      <c r="I36" s="36">
        <v>0.76923076923076927</v>
      </c>
      <c r="J36" s="36">
        <v>0.76923076923076927</v>
      </c>
      <c r="K36" s="36"/>
      <c r="L36" s="37"/>
    </row>
    <row r="37" spans="2:12" x14ac:dyDescent="0.15">
      <c r="B37" s="14" t="s">
        <v>10</v>
      </c>
      <c r="C37" s="15">
        <v>22</v>
      </c>
      <c r="D37" s="38">
        <v>63.636363636363633</v>
      </c>
      <c r="E37" s="39">
        <v>13.63636363636363</v>
      </c>
      <c r="F37" s="39">
        <v>13.63636363636363</v>
      </c>
      <c r="G37" s="39"/>
      <c r="H37" s="39">
        <v>4.5454545454545459</v>
      </c>
      <c r="I37" s="39"/>
      <c r="J37" s="39"/>
      <c r="K37" s="39">
        <v>4.5454545454545459</v>
      </c>
      <c r="L37" s="40"/>
    </row>
    <row r="38" spans="2:12" x14ac:dyDescent="0.15">
      <c r="B38" s="14" t="s">
        <v>11</v>
      </c>
      <c r="C38" s="15">
        <v>24</v>
      </c>
      <c r="D38" s="38">
        <v>66.666666666666657</v>
      </c>
      <c r="E38" s="39">
        <v>16.666666666666661</v>
      </c>
      <c r="F38" s="39">
        <v>8.3333333333333321</v>
      </c>
      <c r="G38" s="39">
        <v>4.1666666666666661</v>
      </c>
      <c r="H38" s="39"/>
      <c r="I38" s="39"/>
      <c r="J38" s="39"/>
      <c r="K38" s="39"/>
      <c r="L38" s="40">
        <v>4.1666666666666661</v>
      </c>
    </row>
    <row r="39" spans="2:12" x14ac:dyDescent="0.15">
      <c r="B39" s="14" t="s">
        <v>12</v>
      </c>
      <c r="C39" s="15">
        <v>64</v>
      </c>
      <c r="D39" s="38">
        <v>62.5</v>
      </c>
      <c r="E39" s="39">
        <v>17.1875</v>
      </c>
      <c r="F39" s="39">
        <v>9.375</v>
      </c>
      <c r="G39" s="39">
        <v>6.25</v>
      </c>
      <c r="H39" s="39"/>
      <c r="I39" s="39">
        <v>1.5625</v>
      </c>
      <c r="J39" s="39">
        <v>3.125</v>
      </c>
      <c r="K39" s="39"/>
      <c r="L39" s="40"/>
    </row>
    <row r="40" spans="2:12" x14ac:dyDescent="0.15">
      <c r="B40" s="14" t="s">
        <v>13</v>
      </c>
      <c r="C40" s="15">
        <v>4</v>
      </c>
      <c r="D40" s="38">
        <v>50</v>
      </c>
      <c r="E40" s="39">
        <v>25</v>
      </c>
      <c r="F40" s="39"/>
      <c r="G40" s="39"/>
      <c r="H40" s="39"/>
      <c r="I40" s="39"/>
      <c r="J40" s="39"/>
      <c r="K40" s="39"/>
      <c r="L40" s="40">
        <v>25</v>
      </c>
    </row>
    <row r="41" spans="2:12" x14ac:dyDescent="0.15">
      <c r="B41" s="14" t="s">
        <v>14</v>
      </c>
      <c r="C41" s="15">
        <v>47</v>
      </c>
      <c r="D41" s="38">
        <v>63.829787234042563</v>
      </c>
      <c r="E41" s="39">
        <v>10.638297872340431</v>
      </c>
      <c r="F41" s="39">
        <v>14.893617021276601</v>
      </c>
      <c r="G41" s="39">
        <v>2.1276595744680851</v>
      </c>
      <c r="H41" s="39">
        <v>4.2553191489361701</v>
      </c>
      <c r="I41" s="39">
        <v>2.1276595744680851</v>
      </c>
      <c r="J41" s="39"/>
      <c r="K41" s="39">
        <v>2.1276595744680851</v>
      </c>
      <c r="L41" s="40"/>
    </row>
    <row r="42" spans="2:12" x14ac:dyDescent="0.15">
      <c r="B42" s="14" t="s">
        <v>15</v>
      </c>
      <c r="C42" s="15">
        <v>31</v>
      </c>
      <c r="D42" s="38">
        <v>70.967741935483872</v>
      </c>
      <c r="E42" s="39">
        <v>6.4516129032258061</v>
      </c>
      <c r="F42" s="39">
        <v>16.12903225806452</v>
      </c>
      <c r="G42" s="39">
        <v>3.225806451612903</v>
      </c>
      <c r="H42" s="39"/>
      <c r="I42" s="39"/>
      <c r="J42" s="39">
        <v>3.225806451612903</v>
      </c>
      <c r="K42" s="39"/>
      <c r="L42" s="40"/>
    </row>
    <row r="43" spans="2:12" x14ac:dyDescent="0.15">
      <c r="B43" s="14" t="s">
        <v>16</v>
      </c>
      <c r="C43" s="15">
        <v>28</v>
      </c>
      <c r="D43" s="38">
        <v>71.428571428571431</v>
      </c>
      <c r="E43" s="39">
        <v>17.857142857142861</v>
      </c>
      <c r="F43" s="39"/>
      <c r="G43" s="39"/>
      <c r="H43" s="39">
        <v>10.71428571428571</v>
      </c>
      <c r="I43" s="39"/>
      <c r="J43" s="39"/>
      <c r="K43" s="39"/>
      <c r="L43" s="40"/>
    </row>
    <row r="44" spans="2:12" x14ac:dyDescent="0.15">
      <c r="B44" s="14" t="s">
        <v>17</v>
      </c>
      <c r="C44" s="15">
        <v>87</v>
      </c>
      <c r="D44" s="38">
        <v>62.068965517241381</v>
      </c>
      <c r="E44" s="39">
        <v>16.09195402298851</v>
      </c>
      <c r="F44" s="39">
        <v>10.3448275862069</v>
      </c>
      <c r="G44" s="39">
        <v>2.298850574712644</v>
      </c>
      <c r="H44" s="39">
        <v>4.5977011494252871</v>
      </c>
      <c r="I44" s="39"/>
      <c r="J44" s="39">
        <v>2.298850574712644</v>
      </c>
      <c r="K44" s="39">
        <v>1.149425287356322</v>
      </c>
      <c r="L44" s="40">
        <v>1.149425287356322</v>
      </c>
    </row>
    <row r="45" spans="2:12" x14ac:dyDescent="0.15">
      <c r="B45" s="14" t="s">
        <v>18</v>
      </c>
      <c r="C45" s="15">
        <v>72</v>
      </c>
      <c r="D45" s="38">
        <v>59.722222222222221</v>
      </c>
      <c r="E45" s="39">
        <v>23.611111111111111</v>
      </c>
      <c r="F45" s="39">
        <v>5.5555555555555554</v>
      </c>
      <c r="G45" s="39">
        <v>4.1666666666666661</v>
      </c>
      <c r="H45" s="39">
        <v>5.5555555555555554</v>
      </c>
      <c r="I45" s="39"/>
      <c r="J45" s="39"/>
      <c r="K45" s="39"/>
      <c r="L45" s="40">
        <v>1.3888888888888891</v>
      </c>
    </row>
    <row r="46" spans="2:12" x14ac:dyDescent="0.15">
      <c r="B46" s="14" t="s">
        <v>19</v>
      </c>
      <c r="C46" s="15">
        <v>23</v>
      </c>
      <c r="D46" s="38">
        <v>78.260869565217391</v>
      </c>
      <c r="E46" s="39">
        <v>13.043478260869559</v>
      </c>
      <c r="F46" s="39">
        <v>8.695652173913043</v>
      </c>
      <c r="G46" s="39"/>
      <c r="H46" s="39"/>
      <c r="I46" s="39"/>
      <c r="J46" s="39"/>
      <c r="K46" s="39"/>
      <c r="L46" s="40"/>
    </row>
    <row r="47" spans="2:12" x14ac:dyDescent="0.15">
      <c r="B47" s="14" t="s">
        <v>20</v>
      </c>
      <c r="C47" s="15">
        <v>78</v>
      </c>
      <c r="D47" s="38">
        <v>67.948717948717956</v>
      </c>
      <c r="E47" s="39">
        <v>14.1025641025641</v>
      </c>
      <c r="F47" s="39">
        <v>11.53846153846154</v>
      </c>
      <c r="G47" s="39"/>
      <c r="H47" s="39">
        <v>1.2820512820512819</v>
      </c>
      <c r="I47" s="39">
        <v>1.2820512820512819</v>
      </c>
      <c r="J47" s="39">
        <v>1.2820512820512819</v>
      </c>
      <c r="K47" s="39">
        <v>1.2820512820512819</v>
      </c>
      <c r="L47" s="40">
        <v>1.2820512820512819</v>
      </c>
    </row>
    <row r="48" spans="2:12" ht="15" customHeight="1" thickBot="1" x14ac:dyDescent="0.2">
      <c r="B48" s="16" t="s">
        <v>21</v>
      </c>
      <c r="C48" s="17">
        <v>185</v>
      </c>
      <c r="D48" s="41">
        <v>68.648648648648646</v>
      </c>
      <c r="E48" s="42">
        <v>11.891891891891889</v>
      </c>
      <c r="F48" s="42">
        <v>11.891891891891889</v>
      </c>
      <c r="G48" s="42">
        <v>1.6216216216216219</v>
      </c>
      <c r="H48" s="42">
        <v>1.6216216216216219</v>
      </c>
      <c r="I48" s="42"/>
      <c r="J48" s="42">
        <v>2.1621621621621618</v>
      </c>
      <c r="K48" s="42">
        <v>1.0810810810810809</v>
      </c>
      <c r="L48" s="43">
        <v>1.0810810810810809</v>
      </c>
    </row>
    <row r="49" spans="2:12" ht="15" customHeight="1" thickBot="1" x14ac:dyDescent="0.2">
      <c r="B49" s="10" t="s">
        <v>22</v>
      </c>
      <c r="C49" s="11">
        <f>IF(SUM(C50:C58)=0,"",SUM(C50:C58))</f>
        <v>1255</v>
      </c>
      <c r="D49" s="32">
        <f t="shared" ref="D49:L49" si="4">IF(SUM(D50:D58)=0,"",SUMPRODUCT($C50:$C58, D50:D58)/$C49)</f>
        <v>90.438247011952186</v>
      </c>
      <c r="E49" s="33">
        <f t="shared" si="4"/>
        <v>4.8605577689243029</v>
      </c>
      <c r="F49" s="33">
        <f t="shared" si="4"/>
        <v>2.1513944223107568</v>
      </c>
      <c r="G49" s="33">
        <f t="shared" si="4"/>
        <v>0.63745019920318724</v>
      </c>
      <c r="H49" s="33">
        <f t="shared" si="4"/>
        <v>0.7171314741035858</v>
      </c>
      <c r="I49" s="33">
        <f t="shared" si="4"/>
        <v>0.15936254980079681</v>
      </c>
      <c r="J49" s="33">
        <f t="shared" si="4"/>
        <v>0.15936254980079681</v>
      </c>
      <c r="K49" s="33">
        <f t="shared" si="4"/>
        <v>0.39840637450199201</v>
      </c>
      <c r="L49" s="34">
        <f t="shared" si="4"/>
        <v>0.47808764940239046</v>
      </c>
    </row>
    <row r="50" spans="2:12" x14ac:dyDescent="0.15">
      <c r="B50" s="12" t="s">
        <v>23</v>
      </c>
      <c r="C50" s="13">
        <v>96</v>
      </c>
      <c r="D50" s="35">
        <v>88.541666666666657</v>
      </c>
      <c r="E50" s="36">
        <v>4.1666666666666661</v>
      </c>
      <c r="F50" s="36">
        <v>1.041666666666667</v>
      </c>
      <c r="G50" s="36">
        <v>1.041666666666667</v>
      </c>
      <c r="H50" s="36">
        <v>1.041666666666667</v>
      </c>
      <c r="I50" s="36"/>
      <c r="J50" s="36"/>
      <c r="K50" s="36">
        <v>2.083333333333333</v>
      </c>
      <c r="L50" s="37">
        <v>2.083333333333333</v>
      </c>
    </row>
    <row r="51" spans="2:12" x14ac:dyDescent="0.15">
      <c r="B51" s="14" t="s">
        <v>24</v>
      </c>
      <c r="C51" s="15">
        <v>134</v>
      </c>
      <c r="D51" s="38">
        <v>79.104477611940297</v>
      </c>
      <c r="E51" s="39">
        <v>9.7014925373134329</v>
      </c>
      <c r="F51" s="39">
        <v>6.7164179104477606</v>
      </c>
      <c r="G51" s="39">
        <v>0.74626865671641784</v>
      </c>
      <c r="H51" s="39">
        <v>0.74626865671641784</v>
      </c>
      <c r="I51" s="39">
        <v>0.74626865671641784</v>
      </c>
      <c r="J51" s="39">
        <v>0.74626865671641784</v>
      </c>
      <c r="K51" s="39">
        <v>0.74626865671641784</v>
      </c>
      <c r="L51" s="40">
        <v>0.74626865671641784</v>
      </c>
    </row>
    <row r="52" spans="2:12" x14ac:dyDescent="0.15">
      <c r="B52" s="14" t="s">
        <v>25</v>
      </c>
      <c r="C52" s="15">
        <v>134</v>
      </c>
      <c r="D52" s="38">
        <v>97.014925373134332</v>
      </c>
      <c r="E52" s="39">
        <v>2.238805970149254</v>
      </c>
      <c r="F52" s="39"/>
      <c r="G52" s="39"/>
      <c r="H52" s="39"/>
      <c r="I52" s="39"/>
      <c r="J52" s="39"/>
      <c r="K52" s="39"/>
      <c r="L52" s="40">
        <v>0.74626865671641784</v>
      </c>
    </row>
    <row r="53" spans="2:12" x14ac:dyDescent="0.15">
      <c r="B53" s="14" t="s">
        <v>26</v>
      </c>
      <c r="C53" s="15">
        <v>273</v>
      </c>
      <c r="D53" s="38">
        <v>89.010989010989007</v>
      </c>
      <c r="E53" s="39">
        <v>6.593406593406594</v>
      </c>
      <c r="F53" s="39">
        <v>2.5641025641025639</v>
      </c>
      <c r="G53" s="39">
        <v>1.098901098901099</v>
      </c>
      <c r="H53" s="39"/>
      <c r="I53" s="39"/>
      <c r="J53" s="39">
        <v>0.36630036630036628</v>
      </c>
      <c r="K53" s="39">
        <v>0.36630036630036628</v>
      </c>
      <c r="L53" s="40"/>
    </row>
    <row r="54" spans="2:12" x14ac:dyDescent="0.15">
      <c r="B54" s="14" t="s">
        <v>27</v>
      </c>
      <c r="C54" s="15">
        <v>250</v>
      </c>
      <c r="D54" s="38">
        <v>92</v>
      </c>
      <c r="E54" s="39">
        <v>3.6</v>
      </c>
      <c r="F54" s="39">
        <v>2.4</v>
      </c>
      <c r="G54" s="39"/>
      <c r="H54" s="39">
        <v>0.8</v>
      </c>
      <c r="I54" s="39"/>
      <c r="J54" s="39"/>
      <c r="K54" s="39">
        <v>0.4</v>
      </c>
      <c r="L54" s="40">
        <v>0.8</v>
      </c>
    </row>
    <row r="55" spans="2:12" x14ac:dyDescent="0.15">
      <c r="B55" s="14" t="s">
        <v>28</v>
      </c>
      <c r="C55" s="15">
        <v>111</v>
      </c>
      <c r="D55" s="38">
        <v>96.396396396396398</v>
      </c>
      <c r="E55" s="39">
        <v>1.801801801801802</v>
      </c>
      <c r="F55" s="39">
        <v>0.90090090090090091</v>
      </c>
      <c r="G55" s="39">
        <v>0.90090090090090091</v>
      </c>
      <c r="H55" s="39"/>
      <c r="I55" s="39"/>
      <c r="J55" s="39"/>
      <c r="K55" s="39"/>
      <c r="L55" s="40"/>
    </row>
    <row r="56" spans="2:12" x14ac:dyDescent="0.15">
      <c r="B56" s="14" t="s">
        <v>29</v>
      </c>
      <c r="C56" s="15">
        <v>32</v>
      </c>
      <c r="D56" s="38">
        <v>96.875</v>
      </c>
      <c r="E56" s="39">
        <v>3.125</v>
      </c>
      <c r="F56" s="39"/>
      <c r="G56" s="39"/>
      <c r="H56" s="39"/>
      <c r="I56" s="39"/>
      <c r="J56" s="39"/>
      <c r="K56" s="39"/>
      <c r="L56" s="40"/>
    </row>
    <row r="57" spans="2:12" x14ac:dyDescent="0.15">
      <c r="B57" s="14" t="s">
        <v>30</v>
      </c>
      <c r="C57" s="15">
        <v>209</v>
      </c>
      <c r="D57" s="38">
        <v>90.430622009569376</v>
      </c>
      <c r="E57" s="39">
        <v>4.7846889952153111</v>
      </c>
      <c r="F57" s="39">
        <v>1.435406698564593</v>
      </c>
      <c r="G57" s="39">
        <v>0.4784688995215311</v>
      </c>
      <c r="H57" s="39">
        <v>2.392344497607656</v>
      </c>
      <c r="I57" s="39">
        <v>0.4784688995215311</v>
      </c>
      <c r="J57" s="39"/>
      <c r="K57" s="39"/>
      <c r="L57" s="40"/>
    </row>
    <row r="58" spans="2:12" ht="15" customHeight="1" thickBot="1" x14ac:dyDescent="0.2">
      <c r="B58" s="29" t="s">
        <v>31</v>
      </c>
      <c r="C58" s="30">
        <v>16</v>
      </c>
      <c r="D58" s="52">
        <v>87.5</v>
      </c>
      <c r="E58" s="53">
        <v>6.25</v>
      </c>
      <c r="F58" s="53"/>
      <c r="G58" s="53">
        <v>6.25</v>
      </c>
      <c r="H58" s="53"/>
      <c r="I58" s="53"/>
      <c r="J58" s="53"/>
      <c r="K58" s="53"/>
      <c r="L58" s="54"/>
    </row>
    <row r="59" spans="2:12" ht="15" customHeight="1" thickBot="1" x14ac:dyDescent="0.2">
      <c r="B59" s="27" t="s">
        <v>32</v>
      </c>
      <c r="C59" s="28">
        <f>IF(SUM(C50:C58,C36:C48)=0,"",SUM(C50:C58,C36:C48))</f>
        <v>2050</v>
      </c>
      <c r="D59" s="49">
        <f t="shared" ref="D59:L59" si="5">IF(SUM(D50:D58,D36:D48)=0,"",(SUMPRODUCT($C36:$C48, D36:D48)+SUMPRODUCT($C50:$C58, D50:D58))/$C59)</f>
        <v>81.658536585365852</v>
      </c>
      <c r="E59" s="50">
        <f t="shared" si="5"/>
        <v>8.7804878048780495</v>
      </c>
      <c r="F59" s="50">
        <f t="shared" si="5"/>
        <v>4.9268292682926829</v>
      </c>
      <c r="G59" s="50">
        <f t="shared" si="5"/>
        <v>1.1707317073170731</v>
      </c>
      <c r="H59" s="50">
        <f t="shared" si="5"/>
        <v>1.3658536585365855</v>
      </c>
      <c r="I59" s="50">
        <f t="shared" si="5"/>
        <v>0.29268292682926828</v>
      </c>
      <c r="J59" s="50">
        <f t="shared" si="5"/>
        <v>0.63414634146341464</v>
      </c>
      <c r="K59" s="50">
        <f t="shared" si="5"/>
        <v>0.53658536585365857</v>
      </c>
      <c r="L59" s="51">
        <f t="shared" si="5"/>
        <v>0.63414634146341464</v>
      </c>
    </row>
    <row r="62" spans="2:12" x14ac:dyDescent="0.15">
      <c r="C62" s="31"/>
    </row>
  </sheetData>
  <phoneticPr fontId="2"/>
  <conditionalFormatting sqref="D8:L32 D35:L59">
    <cfRule type="expression" dxfId="65" priority="152">
      <formula>AND(D8=LARGE($D8:$L8,3),NOT(D8=0))</formula>
    </cfRule>
    <cfRule type="expression" dxfId="64" priority="153">
      <formula>AND(D8=LARGE($D8:$L8,2),NOT(D8=0))</formula>
    </cfRule>
    <cfRule type="expression" dxfId="63" priority="154">
      <formula>AND(D8=LARGE($D8:$L8,1),NOT(D8=0))</formula>
    </cfRule>
  </conditionalFormatting>
  <pageMargins left="0.7" right="0.7" top="0.75" bottom="0.75" header="0.3" footer="0.3"/>
  <pageSetup paperSize="9" scale="83" orientation="portrait" horizontalDpi="300" verticalDpi="3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1:I62"/>
  <sheetViews>
    <sheetView workbookViewId="0">
      <selection activeCell="L34" sqref="L34"/>
    </sheetView>
  </sheetViews>
  <sheetFormatPr defaultColWidth="9" defaultRowHeight="13.5" x14ac:dyDescent="0.15"/>
  <cols>
    <col min="1" max="1" width="9" style="1" customWidth="1"/>
    <col min="2" max="2" width="15" style="1" bestFit="1" customWidth="1"/>
    <col min="3" max="3" width="9" style="1" customWidth="1"/>
    <col min="4" max="16384" width="9" style="1"/>
  </cols>
  <sheetData>
    <row r="1" spans="2:9" ht="24" customHeight="1" x14ac:dyDescent="0.15">
      <c r="B1" s="2"/>
    </row>
    <row r="3" spans="2:9" x14ac:dyDescent="0.15">
      <c r="B3" s="1" t="s">
        <v>209</v>
      </c>
    </row>
    <row r="4" spans="2:9" x14ac:dyDescent="0.15">
      <c r="B4" s="1" t="s">
        <v>503</v>
      </c>
    </row>
    <row r="5" spans="2:9" x14ac:dyDescent="0.15">
      <c r="B5" s="1" t="s">
        <v>238</v>
      </c>
    </row>
    <row r="6" spans="2:9" ht="15" customHeight="1" thickBot="1" x14ac:dyDescent="0.2">
      <c r="I6" s="3" t="s">
        <v>1</v>
      </c>
    </row>
    <row r="7" spans="2:9" ht="45.95" customHeight="1" thickBot="1" x14ac:dyDescent="0.2">
      <c r="B7" s="4"/>
      <c r="C7" s="5" t="s">
        <v>2</v>
      </c>
      <c r="D7" s="6" t="s">
        <v>239</v>
      </c>
      <c r="E7" s="7" t="s">
        <v>240</v>
      </c>
      <c r="F7" s="7" t="s">
        <v>241</v>
      </c>
      <c r="G7" s="7" t="s">
        <v>242</v>
      </c>
      <c r="H7" s="7" t="s">
        <v>243</v>
      </c>
      <c r="I7" s="9" t="s">
        <v>244</v>
      </c>
    </row>
    <row r="8" spans="2:9" ht="15" customHeight="1" thickBot="1" x14ac:dyDescent="0.2">
      <c r="B8" s="10" t="s">
        <v>8</v>
      </c>
      <c r="C8" s="11">
        <f>IF(SUM(C9:C21)=0,"",SUM(C9:C21))</f>
        <v>797</v>
      </c>
      <c r="D8" s="32">
        <f t="shared" ref="D8:I8" si="0">IF(SUM(D9:D21)=0,"",SUMPRODUCT($C9:$C21, D9:D21)/$C8)</f>
        <v>2.5094102885821834</v>
      </c>
      <c r="E8" s="33">
        <f t="shared" si="0"/>
        <v>12.421580928481808</v>
      </c>
      <c r="F8" s="33">
        <f t="shared" si="0"/>
        <v>3.8895859473023839</v>
      </c>
      <c r="G8" s="33">
        <f t="shared" si="0"/>
        <v>7.4027603513174407</v>
      </c>
      <c r="H8" s="33">
        <f t="shared" si="0"/>
        <v>1.0037641154328736</v>
      </c>
      <c r="I8" s="34">
        <f t="shared" si="0"/>
        <v>72.772898368883318</v>
      </c>
    </row>
    <row r="9" spans="2:9" x14ac:dyDescent="0.15">
      <c r="B9" s="12" t="s">
        <v>9</v>
      </c>
      <c r="C9" s="13">
        <v>125</v>
      </c>
      <c r="D9" s="35">
        <v>2.4</v>
      </c>
      <c r="E9" s="36">
        <v>16</v>
      </c>
      <c r="F9" s="36">
        <v>4.8</v>
      </c>
      <c r="G9" s="36">
        <v>4</v>
      </c>
      <c r="H9" s="36"/>
      <c r="I9" s="37">
        <v>72.8</v>
      </c>
    </row>
    <row r="10" spans="2:9" x14ac:dyDescent="0.15">
      <c r="B10" s="14" t="s">
        <v>10</v>
      </c>
      <c r="C10" s="15">
        <v>22</v>
      </c>
      <c r="D10" s="38"/>
      <c r="E10" s="39"/>
      <c r="F10" s="39"/>
      <c r="G10" s="39">
        <v>9.0909090909090917</v>
      </c>
      <c r="H10" s="39">
        <v>4.5454545454545459</v>
      </c>
      <c r="I10" s="40">
        <v>86.36363636363636</v>
      </c>
    </row>
    <row r="11" spans="2:9" x14ac:dyDescent="0.15">
      <c r="B11" s="14" t="s">
        <v>11</v>
      </c>
      <c r="C11" s="15">
        <v>24</v>
      </c>
      <c r="D11" s="38"/>
      <c r="E11" s="39">
        <v>16.666666666666661</v>
      </c>
      <c r="F11" s="39"/>
      <c r="G11" s="39">
        <v>12.5</v>
      </c>
      <c r="H11" s="39"/>
      <c r="I11" s="40">
        <v>70.833333333333343</v>
      </c>
    </row>
    <row r="12" spans="2:9" x14ac:dyDescent="0.15">
      <c r="B12" s="14" t="s">
        <v>12</v>
      </c>
      <c r="C12" s="15">
        <v>68</v>
      </c>
      <c r="D12" s="38">
        <v>2.9411764705882351</v>
      </c>
      <c r="E12" s="39">
        <v>11.76470588235294</v>
      </c>
      <c r="F12" s="39">
        <v>4.4117647058823533</v>
      </c>
      <c r="G12" s="39">
        <v>8.8235294117647065</v>
      </c>
      <c r="H12" s="39"/>
      <c r="I12" s="40">
        <v>72.058823529411768</v>
      </c>
    </row>
    <row r="13" spans="2:9" x14ac:dyDescent="0.15">
      <c r="B13" s="14" t="s">
        <v>13</v>
      </c>
      <c r="C13" s="15">
        <v>4</v>
      </c>
      <c r="D13" s="38"/>
      <c r="E13" s="39"/>
      <c r="F13" s="39"/>
      <c r="G13" s="39">
        <v>50</v>
      </c>
      <c r="H13" s="39"/>
      <c r="I13" s="40">
        <v>50</v>
      </c>
    </row>
    <row r="14" spans="2:9" x14ac:dyDescent="0.15">
      <c r="B14" s="14" t="s">
        <v>14</v>
      </c>
      <c r="C14" s="15">
        <v>48</v>
      </c>
      <c r="D14" s="38">
        <v>4.1666666666666661</v>
      </c>
      <c r="E14" s="39">
        <v>6.25</v>
      </c>
      <c r="F14" s="39">
        <v>8.3333333333333321</v>
      </c>
      <c r="G14" s="39">
        <v>10.41666666666667</v>
      </c>
      <c r="H14" s="39"/>
      <c r="I14" s="40">
        <v>70.833333333333343</v>
      </c>
    </row>
    <row r="15" spans="2:9" x14ac:dyDescent="0.15">
      <c r="B15" s="14" t="s">
        <v>15</v>
      </c>
      <c r="C15" s="15">
        <v>32</v>
      </c>
      <c r="D15" s="38">
        <v>3.125</v>
      </c>
      <c r="E15" s="39">
        <v>3.125</v>
      </c>
      <c r="F15" s="39">
        <v>3.125</v>
      </c>
      <c r="G15" s="39">
        <v>21.875</v>
      </c>
      <c r="H15" s="39"/>
      <c r="I15" s="40">
        <v>68.75</v>
      </c>
    </row>
    <row r="16" spans="2:9" x14ac:dyDescent="0.15">
      <c r="B16" s="14" t="s">
        <v>16</v>
      </c>
      <c r="C16" s="15">
        <v>32</v>
      </c>
      <c r="D16" s="38"/>
      <c r="E16" s="39">
        <v>9.375</v>
      </c>
      <c r="F16" s="39">
        <v>6.25</v>
      </c>
      <c r="G16" s="39">
        <v>9.375</v>
      </c>
      <c r="H16" s="39"/>
      <c r="I16" s="40">
        <v>75</v>
      </c>
    </row>
    <row r="17" spans="2:9" x14ac:dyDescent="0.15">
      <c r="B17" s="14" t="s">
        <v>17</v>
      </c>
      <c r="C17" s="15">
        <v>88</v>
      </c>
      <c r="D17" s="38">
        <v>7.9545454545454541</v>
      </c>
      <c r="E17" s="39">
        <v>9.0909090909090917</v>
      </c>
      <c r="F17" s="39">
        <v>4.5454545454545459</v>
      </c>
      <c r="G17" s="39">
        <v>4.5454545454545459</v>
      </c>
      <c r="H17" s="39">
        <v>2.2727272727272729</v>
      </c>
      <c r="I17" s="40">
        <v>71.590909090909093</v>
      </c>
    </row>
    <row r="18" spans="2:9" x14ac:dyDescent="0.15">
      <c r="B18" s="14" t="s">
        <v>18</v>
      </c>
      <c r="C18" s="15">
        <v>69</v>
      </c>
      <c r="D18" s="38"/>
      <c r="E18" s="39">
        <v>20.289855072463769</v>
      </c>
      <c r="F18" s="39">
        <v>4.3478260869565224</v>
      </c>
      <c r="G18" s="39">
        <v>7.2463768115942031</v>
      </c>
      <c r="H18" s="39">
        <v>1.449275362318841</v>
      </c>
      <c r="I18" s="40">
        <v>66.666666666666657</v>
      </c>
    </row>
    <row r="19" spans="2:9" x14ac:dyDescent="0.15">
      <c r="B19" s="14" t="s">
        <v>19</v>
      </c>
      <c r="C19" s="15">
        <v>24</v>
      </c>
      <c r="D19" s="38">
        <v>4.1666666666666661</v>
      </c>
      <c r="E19" s="39">
        <v>12.5</v>
      </c>
      <c r="F19" s="39"/>
      <c r="G19" s="39"/>
      <c r="H19" s="39"/>
      <c r="I19" s="40">
        <v>83.333333333333343</v>
      </c>
    </row>
    <row r="20" spans="2:9" x14ac:dyDescent="0.15">
      <c r="B20" s="14" t="s">
        <v>20</v>
      </c>
      <c r="C20" s="15">
        <v>77</v>
      </c>
      <c r="D20" s="38">
        <v>1.2987012987012989</v>
      </c>
      <c r="E20" s="39">
        <v>18.18181818181818</v>
      </c>
      <c r="F20" s="39">
        <v>5.1948051948051948</v>
      </c>
      <c r="G20" s="39">
        <v>10.38961038961039</v>
      </c>
      <c r="H20" s="39">
        <v>1.2987012987012989</v>
      </c>
      <c r="I20" s="40">
        <v>63.636363636363633</v>
      </c>
    </row>
    <row r="21" spans="2:9" ht="15" customHeight="1" thickBot="1" x14ac:dyDescent="0.2">
      <c r="B21" s="16" t="s">
        <v>21</v>
      </c>
      <c r="C21" s="17">
        <v>184</v>
      </c>
      <c r="D21" s="41">
        <v>1.630434782608696</v>
      </c>
      <c r="E21" s="42">
        <v>11.413043478260869</v>
      </c>
      <c r="F21" s="42">
        <v>2.1739130434782612</v>
      </c>
      <c r="G21" s="42">
        <v>4.8913043478260869</v>
      </c>
      <c r="H21" s="42">
        <v>1.630434782608696</v>
      </c>
      <c r="I21" s="43">
        <v>78.260869565217391</v>
      </c>
    </row>
    <row r="22" spans="2:9" ht="15" customHeight="1" thickBot="1" x14ac:dyDescent="0.2">
      <c r="B22" s="10" t="s">
        <v>22</v>
      </c>
      <c r="C22" s="11">
        <f>IF(SUM(C23:C31)=0,"",SUM(C23:C31))</f>
        <v>1278</v>
      </c>
      <c r="D22" s="32">
        <f t="shared" ref="D22:I22" si="1">IF(SUM(D23:D31)=0,"",SUMPRODUCT($C23:$C31, D23:D31)/$C22)</f>
        <v>1.3302034428794993</v>
      </c>
      <c r="E22" s="33">
        <f t="shared" si="1"/>
        <v>5.4773082942097027</v>
      </c>
      <c r="F22" s="33">
        <f t="shared" si="1"/>
        <v>3.2863849765258215</v>
      </c>
      <c r="G22" s="33">
        <f t="shared" si="1"/>
        <v>4.929577464788732</v>
      </c>
      <c r="H22" s="33">
        <f t="shared" si="1"/>
        <v>0.78247261345852892</v>
      </c>
      <c r="I22" s="34">
        <f t="shared" si="1"/>
        <v>84.194053208137717</v>
      </c>
    </row>
    <row r="23" spans="2:9" x14ac:dyDescent="0.15">
      <c r="B23" s="12" t="s">
        <v>23</v>
      </c>
      <c r="C23" s="13">
        <v>99</v>
      </c>
      <c r="D23" s="35">
        <v>1.0101010101010099</v>
      </c>
      <c r="E23" s="36">
        <v>7.0707070707070701</v>
      </c>
      <c r="F23" s="36">
        <v>4.0404040404040407</v>
      </c>
      <c r="G23" s="36">
        <v>21.212121212121211</v>
      </c>
      <c r="H23" s="36">
        <v>1.0101010101010099</v>
      </c>
      <c r="I23" s="37">
        <v>65.656565656565661</v>
      </c>
    </row>
    <row r="24" spans="2:9" x14ac:dyDescent="0.15">
      <c r="B24" s="14" t="s">
        <v>24</v>
      </c>
      <c r="C24" s="15">
        <v>142</v>
      </c>
      <c r="D24" s="38">
        <v>1.408450704225352</v>
      </c>
      <c r="E24" s="39">
        <v>11.26760563380282</v>
      </c>
      <c r="F24" s="39">
        <v>5.6338028169014089</v>
      </c>
      <c r="G24" s="39">
        <v>7.042253521126761</v>
      </c>
      <c r="H24" s="39">
        <v>2.112676056338028</v>
      </c>
      <c r="I24" s="40">
        <v>72.535211267605632</v>
      </c>
    </row>
    <row r="25" spans="2:9" x14ac:dyDescent="0.15">
      <c r="B25" s="14" t="s">
        <v>25</v>
      </c>
      <c r="C25" s="15">
        <v>137</v>
      </c>
      <c r="D25" s="38">
        <v>4.3795620437956204</v>
      </c>
      <c r="E25" s="39">
        <v>4.3795620437956204</v>
      </c>
      <c r="F25" s="39">
        <v>0.72992700729927007</v>
      </c>
      <c r="G25" s="39">
        <v>2.1897810218978102</v>
      </c>
      <c r="H25" s="39">
        <v>0.72992700729927007</v>
      </c>
      <c r="I25" s="40">
        <v>87.591240875912419</v>
      </c>
    </row>
    <row r="26" spans="2:9" x14ac:dyDescent="0.15">
      <c r="B26" s="14" t="s">
        <v>26</v>
      </c>
      <c r="C26" s="15">
        <v>276</v>
      </c>
      <c r="D26" s="38">
        <v>1.0869565217391299</v>
      </c>
      <c r="E26" s="39">
        <v>5.4347826086956523</v>
      </c>
      <c r="F26" s="39">
        <v>3.623188405797102</v>
      </c>
      <c r="G26" s="39">
        <v>0.72463768115942029</v>
      </c>
      <c r="H26" s="39">
        <v>0.36231884057971009</v>
      </c>
      <c r="I26" s="40">
        <v>88.768115942028984</v>
      </c>
    </row>
    <row r="27" spans="2:9" x14ac:dyDescent="0.15">
      <c r="B27" s="14" t="s">
        <v>27</v>
      </c>
      <c r="C27" s="15">
        <v>253</v>
      </c>
      <c r="D27" s="38">
        <v>1.5810276679841899</v>
      </c>
      <c r="E27" s="39">
        <v>3.952569169960475</v>
      </c>
      <c r="F27" s="39">
        <v>3.952569169960475</v>
      </c>
      <c r="G27" s="39">
        <v>5.928853754940711</v>
      </c>
      <c r="H27" s="39">
        <v>0.79051383399209485</v>
      </c>
      <c r="I27" s="40">
        <v>83.794466403162062</v>
      </c>
    </row>
    <row r="28" spans="2:9" x14ac:dyDescent="0.15">
      <c r="B28" s="14" t="s">
        <v>28</v>
      </c>
      <c r="C28" s="15">
        <v>109</v>
      </c>
      <c r="D28" s="38"/>
      <c r="E28" s="39">
        <v>2.7522935779816522</v>
      </c>
      <c r="F28" s="39">
        <v>0.91743119266055051</v>
      </c>
      <c r="G28" s="39">
        <v>1.834862385321101</v>
      </c>
      <c r="H28" s="39">
        <v>0.91743119266055051</v>
      </c>
      <c r="I28" s="40">
        <v>93.577981651376149</v>
      </c>
    </row>
    <row r="29" spans="2:9" x14ac:dyDescent="0.15">
      <c r="B29" s="14" t="s">
        <v>29</v>
      </c>
      <c r="C29" s="15">
        <v>32</v>
      </c>
      <c r="D29" s="38"/>
      <c r="E29" s="39">
        <v>3.125</v>
      </c>
      <c r="F29" s="39">
        <v>6.25</v>
      </c>
      <c r="G29" s="39"/>
      <c r="H29" s="39">
        <v>3.125</v>
      </c>
      <c r="I29" s="40">
        <v>87.5</v>
      </c>
    </row>
    <row r="30" spans="2:9" x14ac:dyDescent="0.15">
      <c r="B30" s="14" t="s">
        <v>30</v>
      </c>
      <c r="C30" s="15">
        <v>214</v>
      </c>
      <c r="D30" s="38">
        <v>0.46728971962616822</v>
      </c>
      <c r="E30" s="39">
        <v>5.1401869158878499</v>
      </c>
      <c r="F30" s="39">
        <v>2.8037383177570092</v>
      </c>
      <c r="G30" s="39">
        <v>3.2710280373831768</v>
      </c>
      <c r="H30" s="39"/>
      <c r="I30" s="40">
        <v>88.317757009345797</v>
      </c>
    </row>
    <row r="31" spans="2:9" ht="15" customHeight="1" thickBot="1" x14ac:dyDescent="0.2">
      <c r="B31" s="16" t="s">
        <v>31</v>
      </c>
      <c r="C31" s="17">
        <v>16</v>
      </c>
      <c r="D31" s="41"/>
      <c r="E31" s="42">
        <v>6.25</v>
      </c>
      <c r="F31" s="42"/>
      <c r="G31" s="42">
        <v>18.75</v>
      </c>
      <c r="H31" s="42"/>
      <c r="I31" s="43">
        <v>75</v>
      </c>
    </row>
    <row r="32" spans="2:9" ht="15" customHeight="1" thickBot="1" x14ac:dyDescent="0.2">
      <c r="B32" s="10" t="s">
        <v>32</v>
      </c>
      <c r="C32" s="11">
        <f>IF(SUM(C23:C31,C9:C21)=0,"",SUM(C23:C31,C9:C21))</f>
        <v>2075</v>
      </c>
      <c r="D32" s="32">
        <f t="shared" ref="D32:I32" si="2">IF(SUM(D23:D31,D9:D21)=0,"",(SUMPRODUCT($C9:$C21, D9:D21)+SUMPRODUCT($C23:$C31, D23:D31))/$C32)</f>
        <v>1.7831325301204819</v>
      </c>
      <c r="E32" s="33">
        <f t="shared" si="2"/>
        <v>8.1445783132530121</v>
      </c>
      <c r="F32" s="33">
        <f t="shared" si="2"/>
        <v>3.5180722891566263</v>
      </c>
      <c r="G32" s="33">
        <f t="shared" si="2"/>
        <v>5.8795180722891569</v>
      </c>
      <c r="H32" s="33">
        <f t="shared" si="2"/>
        <v>0.86746987951807242</v>
      </c>
      <c r="I32" s="34">
        <f t="shared" si="2"/>
        <v>79.807228915662648</v>
      </c>
    </row>
    <row r="33" spans="2:9" ht="15" customHeight="1" thickBot="1" x14ac:dyDescent="0.2">
      <c r="B33" s="1" t="s">
        <v>245</v>
      </c>
      <c r="C33" s="31"/>
      <c r="D33" s="55"/>
      <c r="E33" s="55"/>
      <c r="F33" s="55"/>
      <c r="G33" s="55"/>
      <c r="H33" s="55"/>
      <c r="I33" s="3" t="s">
        <v>1</v>
      </c>
    </row>
    <row r="34" spans="2:9" ht="45.95" customHeight="1" thickBot="1" x14ac:dyDescent="0.2">
      <c r="B34" s="4"/>
      <c r="C34" s="5" t="s">
        <v>2</v>
      </c>
      <c r="D34" s="6" t="s">
        <v>239</v>
      </c>
      <c r="E34" s="7" t="s">
        <v>240</v>
      </c>
      <c r="F34" s="7" t="s">
        <v>241</v>
      </c>
      <c r="G34" s="7" t="s">
        <v>242</v>
      </c>
      <c r="H34" s="7" t="s">
        <v>243</v>
      </c>
      <c r="I34" s="9" t="s">
        <v>244</v>
      </c>
    </row>
    <row r="35" spans="2:9" ht="15" customHeight="1" thickBot="1" x14ac:dyDescent="0.2">
      <c r="B35" s="10" t="s">
        <v>8</v>
      </c>
      <c r="C35" s="11">
        <f>IF(SUM(C36:C48)=0,"",SUM(C36:C48))</f>
        <v>790</v>
      </c>
      <c r="D35" s="32">
        <f t="shared" ref="D35:I35" si="3">IF(SUM(D36:D48)=0,"",SUMPRODUCT($C36:$C48, D36:D48)/$C35)</f>
        <v>0.88607594936708856</v>
      </c>
      <c r="E35" s="33">
        <f t="shared" si="3"/>
        <v>5.8227848101265822</v>
      </c>
      <c r="F35" s="33">
        <f t="shared" si="3"/>
        <v>3.6708860759493667</v>
      </c>
      <c r="G35" s="33">
        <f t="shared" si="3"/>
        <v>5.8227848101265822</v>
      </c>
      <c r="H35" s="33">
        <f t="shared" si="3"/>
        <v>1.3924050632911393</v>
      </c>
      <c r="I35" s="34">
        <f t="shared" si="3"/>
        <v>82.405063291139243</v>
      </c>
    </row>
    <row r="36" spans="2:9" x14ac:dyDescent="0.15">
      <c r="B36" s="12" t="s">
        <v>9</v>
      </c>
      <c r="C36" s="13">
        <v>126</v>
      </c>
      <c r="D36" s="35"/>
      <c r="E36" s="36">
        <v>5.5555555555555554</v>
      </c>
      <c r="F36" s="36">
        <v>7.9365079365079358</v>
      </c>
      <c r="G36" s="36">
        <v>3.9682539682539679</v>
      </c>
      <c r="H36" s="36"/>
      <c r="I36" s="37">
        <v>82.539682539682531</v>
      </c>
    </row>
    <row r="37" spans="2:9" x14ac:dyDescent="0.15">
      <c r="B37" s="14" t="s">
        <v>10</v>
      </c>
      <c r="C37" s="15">
        <v>22</v>
      </c>
      <c r="D37" s="38"/>
      <c r="E37" s="39"/>
      <c r="F37" s="39"/>
      <c r="G37" s="39"/>
      <c r="H37" s="39"/>
      <c r="I37" s="40">
        <v>100</v>
      </c>
    </row>
    <row r="38" spans="2:9" x14ac:dyDescent="0.15">
      <c r="B38" s="14" t="s">
        <v>11</v>
      </c>
      <c r="C38" s="15">
        <v>25</v>
      </c>
      <c r="D38" s="38"/>
      <c r="E38" s="39">
        <v>8</v>
      </c>
      <c r="F38" s="39"/>
      <c r="G38" s="39">
        <v>4</v>
      </c>
      <c r="H38" s="39"/>
      <c r="I38" s="40">
        <v>88</v>
      </c>
    </row>
    <row r="39" spans="2:9" x14ac:dyDescent="0.15">
      <c r="B39" s="14" t="s">
        <v>12</v>
      </c>
      <c r="C39" s="15">
        <v>67</v>
      </c>
      <c r="D39" s="38"/>
      <c r="E39" s="39">
        <v>2.9850746268656709</v>
      </c>
      <c r="F39" s="39">
        <v>2.9850746268656709</v>
      </c>
      <c r="G39" s="39">
        <v>10.44776119402985</v>
      </c>
      <c r="H39" s="39">
        <v>1.4925373134328359</v>
      </c>
      <c r="I39" s="40">
        <v>82.089552238805979</v>
      </c>
    </row>
    <row r="40" spans="2:9" x14ac:dyDescent="0.15">
      <c r="B40" s="14" t="s">
        <v>13</v>
      </c>
      <c r="C40" s="15">
        <v>4</v>
      </c>
      <c r="D40" s="38"/>
      <c r="E40" s="39"/>
      <c r="F40" s="39"/>
      <c r="G40" s="39">
        <v>25</v>
      </c>
      <c r="H40" s="39"/>
      <c r="I40" s="40">
        <v>75</v>
      </c>
    </row>
    <row r="41" spans="2:9" x14ac:dyDescent="0.15">
      <c r="B41" s="14" t="s">
        <v>14</v>
      </c>
      <c r="C41" s="15">
        <v>48</v>
      </c>
      <c r="D41" s="38">
        <v>2.083333333333333</v>
      </c>
      <c r="E41" s="39">
        <v>4.1666666666666661</v>
      </c>
      <c r="F41" s="39">
        <v>8.3333333333333321</v>
      </c>
      <c r="G41" s="39">
        <v>6.25</v>
      </c>
      <c r="H41" s="39">
        <v>2.083333333333333</v>
      </c>
      <c r="I41" s="40">
        <v>77.083333333333343</v>
      </c>
    </row>
    <row r="42" spans="2:9" x14ac:dyDescent="0.15">
      <c r="B42" s="14" t="s">
        <v>15</v>
      </c>
      <c r="C42" s="15">
        <v>32</v>
      </c>
      <c r="D42" s="38"/>
      <c r="E42" s="39">
        <v>6.25</v>
      </c>
      <c r="F42" s="39">
        <v>3.125</v>
      </c>
      <c r="G42" s="39">
        <v>9.375</v>
      </c>
      <c r="H42" s="39">
        <v>6.25</v>
      </c>
      <c r="I42" s="40">
        <v>75</v>
      </c>
    </row>
    <row r="43" spans="2:9" x14ac:dyDescent="0.15">
      <c r="B43" s="14" t="s">
        <v>16</v>
      </c>
      <c r="C43" s="15">
        <v>30</v>
      </c>
      <c r="D43" s="38"/>
      <c r="E43" s="39"/>
      <c r="F43" s="39"/>
      <c r="G43" s="39">
        <v>6.666666666666667</v>
      </c>
      <c r="H43" s="39">
        <v>3.333333333333333</v>
      </c>
      <c r="I43" s="40">
        <v>90</v>
      </c>
    </row>
    <row r="44" spans="2:9" x14ac:dyDescent="0.15">
      <c r="B44" s="14" t="s">
        <v>17</v>
      </c>
      <c r="C44" s="15">
        <v>86</v>
      </c>
      <c r="D44" s="38">
        <v>5.8139534883720927</v>
      </c>
      <c r="E44" s="39">
        <v>4.6511627906976747</v>
      </c>
      <c r="F44" s="39">
        <v>1.1627906976744189</v>
      </c>
      <c r="G44" s="39">
        <v>3.4883720930232558</v>
      </c>
      <c r="H44" s="39">
        <v>1.1627906976744189</v>
      </c>
      <c r="I44" s="40">
        <v>83.720930232558146</v>
      </c>
    </row>
    <row r="45" spans="2:9" x14ac:dyDescent="0.15">
      <c r="B45" s="14" t="s">
        <v>18</v>
      </c>
      <c r="C45" s="15">
        <v>67</v>
      </c>
      <c r="D45" s="38"/>
      <c r="E45" s="39">
        <v>13.432835820895519</v>
      </c>
      <c r="F45" s="39">
        <v>1.4925373134328359</v>
      </c>
      <c r="G45" s="39">
        <v>7.4626865671641784</v>
      </c>
      <c r="H45" s="39">
        <v>1.4925373134328359</v>
      </c>
      <c r="I45" s="40">
        <v>76.119402985074629</v>
      </c>
    </row>
    <row r="46" spans="2:9" x14ac:dyDescent="0.15">
      <c r="B46" s="14" t="s">
        <v>19</v>
      </c>
      <c r="C46" s="15">
        <v>24</v>
      </c>
      <c r="D46" s="38"/>
      <c r="E46" s="39">
        <v>8.3333333333333321</v>
      </c>
      <c r="F46" s="39"/>
      <c r="G46" s="39">
        <v>4.1666666666666661</v>
      </c>
      <c r="H46" s="39"/>
      <c r="I46" s="40">
        <v>87.5</v>
      </c>
    </row>
    <row r="47" spans="2:9" x14ac:dyDescent="0.15">
      <c r="B47" s="14" t="s">
        <v>20</v>
      </c>
      <c r="C47" s="15">
        <v>77</v>
      </c>
      <c r="D47" s="38"/>
      <c r="E47" s="39">
        <v>7.7922077922077921</v>
      </c>
      <c r="F47" s="39">
        <v>6.4935064935064926</v>
      </c>
      <c r="G47" s="39">
        <v>10.38961038961039</v>
      </c>
      <c r="H47" s="39">
        <v>2.5974025974025969</v>
      </c>
      <c r="I47" s="40">
        <v>72.727272727272734</v>
      </c>
    </row>
    <row r="48" spans="2:9" ht="15" customHeight="1" thickBot="1" x14ac:dyDescent="0.2">
      <c r="B48" s="16" t="s">
        <v>21</v>
      </c>
      <c r="C48" s="17">
        <v>182</v>
      </c>
      <c r="D48" s="41">
        <v>0.5494505494505495</v>
      </c>
      <c r="E48" s="42">
        <v>5.4945054945054954</v>
      </c>
      <c r="F48" s="42">
        <v>2.7472527472527468</v>
      </c>
      <c r="G48" s="42">
        <v>3.8461538461538458</v>
      </c>
      <c r="H48" s="42">
        <v>1.098901098901099</v>
      </c>
      <c r="I48" s="43">
        <v>86.263736263736263</v>
      </c>
    </row>
    <row r="49" spans="2:9" ht="15" customHeight="1" thickBot="1" x14ac:dyDescent="0.2">
      <c r="B49" s="10" t="s">
        <v>22</v>
      </c>
      <c r="C49" s="11">
        <f>IF(SUM(C50:C58)=0,"",SUM(C50:C58))</f>
        <v>1252</v>
      </c>
      <c r="D49" s="32">
        <f t="shared" ref="D49:I49" si="4">IF(SUM(D50:D58)=0,"",SUMPRODUCT($C50:$C58, D50:D58)/$C49)</f>
        <v>0.71884984025559107</v>
      </c>
      <c r="E49" s="33">
        <f t="shared" si="4"/>
        <v>2.9552715654952078</v>
      </c>
      <c r="F49" s="33">
        <f t="shared" si="4"/>
        <v>2.7955271565495208</v>
      </c>
      <c r="G49" s="33">
        <f t="shared" si="4"/>
        <v>4.3929712460063897</v>
      </c>
      <c r="H49" s="33">
        <f t="shared" si="4"/>
        <v>1.2779552715654952</v>
      </c>
      <c r="I49" s="34">
        <f t="shared" si="4"/>
        <v>87.859424920127793</v>
      </c>
    </row>
    <row r="50" spans="2:9" x14ac:dyDescent="0.15">
      <c r="B50" s="12" t="s">
        <v>23</v>
      </c>
      <c r="C50" s="13">
        <v>98</v>
      </c>
      <c r="D50" s="35">
        <v>1.0204081632653059</v>
      </c>
      <c r="E50" s="36"/>
      <c r="F50" s="36">
        <v>3.0612244897959182</v>
      </c>
      <c r="G50" s="36">
        <v>20.408163265306118</v>
      </c>
      <c r="H50" s="36">
        <v>2.0408163265306118</v>
      </c>
      <c r="I50" s="37">
        <v>73.469387755102048</v>
      </c>
    </row>
    <row r="51" spans="2:9" x14ac:dyDescent="0.15">
      <c r="B51" s="14" t="s">
        <v>24</v>
      </c>
      <c r="C51" s="15">
        <v>141</v>
      </c>
      <c r="D51" s="38">
        <v>0.70921985815602839</v>
      </c>
      <c r="E51" s="39">
        <v>4.2553191489361701</v>
      </c>
      <c r="F51" s="39">
        <v>9.2198581560283674</v>
      </c>
      <c r="G51" s="39">
        <v>4.2553191489361701</v>
      </c>
      <c r="H51" s="39">
        <v>4.9645390070921991</v>
      </c>
      <c r="I51" s="40">
        <v>76.59574468085107</v>
      </c>
    </row>
    <row r="52" spans="2:9" x14ac:dyDescent="0.15">
      <c r="B52" s="14" t="s">
        <v>25</v>
      </c>
      <c r="C52" s="15">
        <v>131</v>
      </c>
      <c r="D52" s="38">
        <v>1.5267175572519081</v>
      </c>
      <c r="E52" s="39">
        <v>3.8167938931297711</v>
      </c>
      <c r="F52" s="39"/>
      <c r="G52" s="39">
        <v>1.5267175572519081</v>
      </c>
      <c r="H52" s="39"/>
      <c r="I52" s="40">
        <v>93.129770992366417</v>
      </c>
    </row>
    <row r="53" spans="2:9" x14ac:dyDescent="0.15">
      <c r="B53" s="14" t="s">
        <v>26</v>
      </c>
      <c r="C53" s="15">
        <v>269</v>
      </c>
      <c r="D53" s="38">
        <v>0.74349442379182151</v>
      </c>
      <c r="E53" s="39">
        <v>4.0892193308550189</v>
      </c>
      <c r="F53" s="39">
        <v>2.2304832713754652</v>
      </c>
      <c r="G53" s="39">
        <v>1.486988847583643</v>
      </c>
      <c r="H53" s="39">
        <v>0.37174721189591081</v>
      </c>
      <c r="I53" s="40">
        <v>91.078066914498152</v>
      </c>
    </row>
    <row r="54" spans="2:9" x14ac:dyDescent="0.15">
      <c r="B54" s="14" t="s">
        <v>27</v>
      </c>
      <c r="C54" s="15">
        <v>246</v>
      </c>
      <c r="D54" s="38">
        <v>0.40650406504065051</v>
      </c>
      <c r="E54" s="39">
        <v>2.845528455284553</v>
      </c>
      <c r="F54" s="39">
        <v>1.626016260162602</v>
      </c>
      <c r="G54" s="39">
        <v>4.4715447154471546</v>
      </c>
      <c r="H54" s="39">
        <v>1.219512195121951</v>
      </c>
      <c r="I54" s="40">
        <v>89.430894308943081</v>
      </c>
    </row>
    <row r="55" spans="2:9" x14ac:dyDescent="0.15">
      <c r="B55" s="14" t="s">
        <v>28</v>
      </c>
      <c r="C55" s="15">
        <v>108</v>
      </c>
      <c r="D55" s="38"/>
      <c r="E55" s="39">
        <v>2.7777777777777781</v>
      </c>
      <c r="F55" s="39">
        <v>1.8518518518518521</v>
      </c>
      <c r="G55" s="39">
        <v>0.92592592592592582</v>
      </c>
      <c r="H55" s="39">
        <v>0.92592592592592582</v>
      </c>
      <c r="I55" s="40">
        <v>93.518518518518519</v>
      </c>
    </row>
    <row r="56" spans="2:9" x14ac:dyDescent="0.15">
      <c r="B56" s="14" t="s">
        <v>29</v>
      </c>
      <c r="C56" s="15">
        <v>32</v>
      </c>
      <c r="D56" s="38"/>
      <c r="E56" s="39">
        <v>3.125</v>
      </c>
      <c r="F56" s="39">
        <v>6.25</v>
      </c>
      <c r="G56" s="39"/>
      <c r="H56" s="39"/>
      <c r="I56" s="40">
        <v>90.625</v>
      </c>
    </row>
    <row r="57" spans="2:9" x14ac:dyDescent="0.15">
      <c r="B57" s="14" t="s">
        <v>30</v>
      </c>
      <c r="C57" s="15">
        <v>211</v>
      </c>
      <c r="D57" s="38">
        <v>0.94786729857819907</v>
      </c>
      <c r="E57" s="39">
        <v>1.8957345971563979</v>
      </c>
      <c r="F57" s="39">
        <v>2.3696682464454981</v>
      </c>
      <c r="G57" s="39">
        <v>4.2654028436018958</v>
      </c>
      <c r="H57" s="39">
        <v>0.47393364928909948</v>
      </c>
      <c r="I57" s="40">
        <v>90.047393364928908</v>
      </c>
    </row>
    <row r="58" spans="2:9" ht="15" customHeight="1" thickBot="1" x14ac:dyDescent="0.2">
      <c r="B58" s="16" t="s">
        <v>31</v>
      </c>
      <c r="C58" s="17">
        <v>16</v>
      </c>
      <c r="D58" s="41"/>
      <c r="E58" s="42"/>
      <c r="F58" s="42"/>
      <c r="G58" s="42">
        <v>12.5</v>
      </c>
      <c r="H58" s="42">
        <v>6.25</v>
      </c>
      <c r="I58" s="43">
        <v>81.25</v>
      </c>
    </row>
    <row r="59" spans="2:9" ht="15" customHeight="1" thickBot="1" x14ac:dyDescent="0.2">
      <c r="B59" s="10" t="s">
        <v>32</v>
      </c>
      <c r="C59" s="11">
        <f>IF(SUM(C50:C58,C36:C48)=0,"",SUM(C50:C58,C36:C48))</f>
        <v>2042</v>
      </c>
      <c r="D59" s="32">
        <f t="shared" ref="D59:I59" si="5">IF(SUM(D50:D58,D36:D48)=0,"",(SUMPRODUCT($C36:$C48, D36:D48)+SUMPRODUCT($C50:$C58, D50:D58))/$C59)</f>
        <v>0.78354554358472084</v>
      </c>
      <c r="E59" s="33">
        <f t="shared" si="5"/>
        <v>4.0646425073457397</v>
      </c>
      <c r="F59" s="33">
        <f t="shared" si="5"/>
        <v>3.1341821743388834</v>
      </c>
      <c r="G59" s="33">
        <f t="shared" si="5"/>
        <v>4.9461312438785505</v>
      </c>
      <c r="H59" s="33">
        <f t="shared" si="5"/>
        <v>1.3222331047992164</v>
      </c>
      <c r="I59" s="34">
        <f t="shared" si="5"/>
        <v>85.749265426052887</v>
      </c>
    </row>
    <row r="62" spans="2:9" x14ac:dyDescent="0.15">
      <c r="B62"/>
      <c r="C62" s="24"/>
      <c r="D62"/>
      <c r="E62"/>
      <c r="F62"/>
      <c r="G62"/>
      <c r="H62"/>
      <c r="I62"/>
    </row>
  </sheetData>
  <phoneticPr fontId="2"/>
  <conditionalFormatting sqref="D8:I32 D33:H33 D35:I59">
    <cfRule type="expression" dxfId="62" priority="239">
      <formula>AND(D8=LARGE($D8:$I8,3),NOT(D8=0))</formula>
    </cfRule>
    <cfRule type="expression" dxfId="61" priority="240">
      <formula>AND(D8=LARGE($D8:$I8,2),NOT(D8=0))</formula>
    </cfRule>
    <cfRule type="expression" dxfId="60" priority="241">
      <formula>AND(D8=LARGE($D8:$I8,1),NOT(D8=0))</formula>
    </cfRule>
  </conditionalFormatting>
  <pageMargins left="0.7" right="0.7" top="0.75" bottom="0.75" header="0.3" footer="0.3"/>
  <pageSetup paperSize="9" scale="83" orientation="portrait" horizontalDpi="300" verticalDpi="30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1:O94"/>
  <sheetViews>
    <sheetView showGridLines="0" zoomScale="80" zoomScaleNormal="80" workbookViewId="0">
      <selection activeCell="F8" sqref="F8"/>
    </sheetView>
  </sheetViews>
  <sheetFormatPr defaultColWidth="9" defaultRowHeight="13.5" x14ac:dyDescent="0.15"/>
  <cols>
    <col min="1" max="1" width="9" style="1" customWidth="1"/>
    <col min="2" max="2" width="15" style="1" bestFit="1" customWidth="1"/>
    <col min="3" max="3" width="9" style="1" customWidth="1"/>
    <col min="4" max="16384" width="9" style="1"/>
  </cols>
  <sheetData>
    <row r="1" spans="2:15" ht="24" customHeight="1" x14ac:dyDescent="0.15">
      <c r="B1" s="2"/>
    </row>
    <row r="3" spans="2:15" x14ac:dyDescent="0.15">
      <c r="B3" s="1" t="s">
        <v>209</v>
      </c>
    </row>
    <row r="4" spans="2:15" x14ac:dyDescent="0.15">
      <c r="B4" s="1" t="s">
        <v>504</v>
      </c>
    </row>
    <row r="6" spans="2:15" x14ac:dyDescent="0.15">
      <c r="B6" s="1" t="s">
        <v>246</v>
      </c>
    </row>
    <row r="7" spans="2:15" ht="15" customHeight="1" thickBot="1" x14ac:dyDescent="0.2">
      <c r="O7" s="3" t="s">
        <v>1</v>
      </c>
    </row>
    <row r="8" spans="2:15" ht="90.95" customHeight="1" thickBot="1" x14ac:dyDescent="0.2">
      <c r="B8" s="4"/>
      <c r="C8" s="5" t="s">
        <v>2</v>
      </c>
      <c r="D8" s="6" t="s">
        <v>247</v>
      </c>
      <c r="E8" s="7" t="s">
        <v>248</v>
      </c>
      <c r="F8" s="7" t="s">
        <v>249</v>
      </c>
      <c r="G8" s="7" t="s">
        <v>250</v>
      </c>
      <c r="H8" s="7" t="s">
        <v>251</v>
      </c>
      <c r="I8" s="7" t="s">
        <v>252</v>
      </c>
      <c r="J8" s="7" t="s">
        <v>253</v>
      </c>
      <c r="K8" s="7" t="s">
        <v>254</v>
      </c>
      <c r="L8" s="8" t="s">
        <v>255</v>
      </c>
      <c r="M8" s="8" t="s">
        <v>256</v>
      </c>
      <c r="N8" s="8" t="s">
        <v>257</v>
      </c>
      <c r="O8" s="9" t="s">
        <v>159</v>
      </c>
    </row>
    <row r="9" spans="2:15" ht="15" customHeight="1" thickBot="1" x14ac:dyDescent="0.2">
      <c r="B9" s="10" t="s">
        <v>8</v>
      </c>
      <c r="C9" s="11">
        <f>IF(SUM(C10:C22)=0,"",SUM(C10:C22))</f>
        <v>654</v>
      </c>
      <c r="D9" s="32">
        <v>2.446483180428134</v>
      </c>
      <c r="E9" s="33">
        <v>79.357798165137609</v>
      </c>
      <c r="F9" s="33">
        <v>36.085626911314982</v>
      </c>
      <c r="G9" s="33">
        <v>11.773700305810401</v>
      </c>
      <c r="H9" s="33">
        <v>4.8929663608562688</v>
      </c>
      <c r="I9" s="33">
        <v>4.7400611620795106</v>
      </c>
      <c r="J9" s="33">
        <v>15.90214067278287</v>
      </c>
      <c r="K9" s="33">
        <v>0.6116207951070336</v>
      </c>
      <c r="L9" s="44">
        <v>4.281345565749235</v>
      </c>
      <c r="M9" s="44">
        <v>4.4342507645259941</v>
      </c>
      <c r="N9" s="44">
        <v>3.2110091743119269</v>
      </c>
      <c r="O9" s="34">
        <v>5.6574923547400608</v>
      </c>
    </row>
    <row r="10" spans="2:15" x14ac:dyDescent="0.15">
      <c r="B10" s="12" t="s">
        <v>9</v>
      </c>
      <c r="C10" s="13">
        <v>107</v>
      </c>
      <c r="D10" s="35">
        <v>1.8691588785046731</v>
      </c>
      <c r="E10" s="36">
        <v>77.570093457943926</v>
      </c>
      <c r="F10" s="36">
        <v>37.383177570093459</v>
      </c>
      <c r="G10" s="36">
        <v>6.5420560747663554</v>
      </c>
      <c r="H10" s="36">
        <v>6.5420560747663554</v>
      </c>
      <c r="I10" s="36">
        <v>2.8037383177570092</v>
      </c>
      <c r="J10" s="36">
        <v>14.95327102803738</v>
      </c>
      <c r="K10" s="36"/>
      <c r="L10" s="45">
        <v>0.93457943925233633</v>
      </c>
      <c r="M10" s="45">
        <v>5.6074766355140184</v>
      </c>
      <c r="N10" s="45">
        <v>4.6728971962616823</v>
      </c>
      <c r="O10" s="37">
        <v>4.6728971962616823</v>
      </c>
    </row>
    <row r="11" spans="2:15" x14ac:dyDescent="0.15">
      <c r="B11" s="14" t="s">
        <v>10</v>
      </c>
      <c r="C11" s="15">
        <v>16</v>
      </c>
      <c r="D11" s="38">
        <v>18.75</v>
      </c>
      <c r="E11" s="39">
        <v>56.25</v>
      </c>
      <c r="F11" s="39">
        <v>31.25</v>
      </c>
      <c r="G11" s="39"/>
      <c r="H11" s="39"/>
      <c r="I11" s="39">
        <v>6.25</v>
      </c>
      <c r="J11" s="39">
        <v>18.75</v>
      </c>
      <c r="K11" s="39"/>
      <c r="L11" s="46">
        <v>6.25</v>
      </c>
      <c r="M11" s="46"/>
      <c r="N11" s="46">
        <v>6.25</v>
      </c>
      <c r="O11" s="40"/>
    </row>
    <row r="12" spans="2:15" x14ac:dyDescent="0.15">
      <c r="B12" s="14" t="s">
        <v>11</v>
      </c>
      <c r="C12" s="15">
        <v>21</v>
      </c>
      <c r="D12" s="38"/>
      <c r="E12" s="39">
        <v>71.428571428571431</v>
      </c>
      <c r="F12" s="39">
        <v>38.095238095238088</v>
      </c>
      <c r="G12" s="39"/>
      <c r="H12" s="39">
        <v>14.285714285714279</v>
      </c>
      <c r="I12" s="39">
        <v>4.7619047619047619</v>
      </c>
      <c r="J12" s="39">
        <v>19.047619047619051</v>
      </c>
      <c r="K12" s="39"/>
      <c r="L12" s="46">
        <v>4.7619047619047619</v>
      </c>
      <c r="M12" s="46">
        <v>9.5238095238095237</v>
      </c>
      <c r="N12" s="46">
        <v>4.7619047619047619</v>
      </c>
      <c r="O12" s="40">
        <v>9.5238095238095237</v>
      </c>
    </row>
    <row r="13" spans="2:15" x14ac:dyDescent="0.15">
      <c r="B13" s="14" t="s">
        <v>12</v>
      </c>
      <c r="C13" s="15">
        <v>57</v>
      </c>
      <c r="D13" s="38">
        <v>1.754385964912281</v>
      </c>
      <c r="E13" s="39">
        <v>82.456140350877192</v>
      </c>
      <c r="F13" s="39">
        <v>29.82456140350877</v>
      </c>
      <c r="G13" s="39">
        <v>10.52631578947368</v>
      </c>
      <c r="H13" s="39">
        <v>3.5087719298245612</v>
      </c>
      <c r="I13" s="39">
        <v>3.5087719298245612</v>
      </c>
      <c r="J13" s="39">
        <v>10.52631578947368</v>
      </c>
      <c r="K13" s="39"/>
      <c r="L13" s="46">
        <v>8.7719298245614024</v>
      </c>
      <c r="M13" s="46">
        <v>5.2631578947368416</v>
      </c>
      <c r="N13" s="46">
        <v>1.754385964912281</v>
      </c>
      <c r="O13" s="40">
        <v>5.2631578947368416</v>
      </c>
    </row>
    <row r="14" spans="2:15" x14ac:dyDescent="0.15">
      <c r="B14" s="14" t="s">
        <v>13</v>
      </c>
      <c r="C14" s="15">
        <v>3</v>
      </c>
      <c r="D14" s="38"/>
      <c r="E14" s="39">
        <v>66.666666666666657</v>
      </c>
      <c r="F14" s="39">
        <v>100</v>
      </c>
      <c r="G14" s="39">
        <v>33.333333333333329</v>
      </c>
      <c r="H14" s="39">
        <v>33.333333333333329</v>
      </c>
      <c r="I14" s="39"/>
      <c r="J14" s="39"/>
      <c r="K14" s="39"/>
      <c r="L14" s="46">
        <v>33.333333333333329</v>
      </c>
      <c r="M14" s="46"/>
      <c r="N14" s="46"/>
      <c r="O14" s="40"/>
    </row>
    <row r="15" spans="2:15" x14ac:dyDescent="0.15">
      <c r="B15" s="14" t="s">
        <v>14</v>
      </c>
      <c r="C15" s="15">
        <v>44</v>
      </c>
      <c r="D15" s="38"/>
      <c r="E15" s="39">
        <v>79.545454545454547</v>
      </c>
      <c r="F15" s="39">
        <v>27.27272727272727</v>
      </c>
      <c r="G15" s="39">
        <v>6.8181818181818166</v>
      </c>
      <c r="H15" s="39">
        <v>6.8181818181818166</v>
      </c>
      <c r="I15" s="39">
        <v>2.2727272727272729</v>
      </c>
      <c r="J15" s="39">
        <v>36.363636363636367</v>
      </c>
      <c r="K15" s="39">
        <v>2.2727272727272729</v>
      </c>
      <c r="L15" s="46">
        <v>9.0909090909090917</v>
      </c>
      <c r="M15" s="46">
        <v>6.8181818181818166</v>
      </c>
      <c r="N15" s="46">
        <v>2.2727272727272729</v>
      </c>
      <c r="O15" s="40">
        <v>4.5454545454545459</v>
      </c>
    </row>
    <row r="16" spans="2:15" x14ac:dyDescent="0.15">
      <c r="B16" s="14" t="s">
        <v>15</v>
      </c>
      <c r="C16" s="15">
        <v>25</v>
      </c>
      <c r="D16" s="38"/>
      <c r="E16" s="39">
        <v>68</v>
      </c>
      <c r="F16" s="39">
        <v>16</v>
      </c>
      <c r="G16" s="39">
        <v>8</v>
      </c>
      <c r="H16" s="39">
        <v>8</v>
      </c>
      <c r="I16" s="39">
        <v>4</v>
      </c>
      <c r="J16" s="39">
        <v>8</v>
      </c>
      <c r="K16" s="39"/>
      <c r="L16" s="46">
        <v>8</v>
      </c>
      <c r="M16" s="46">
        <v>8</v>
      </c>
      <c r="N16" s="46">
        <v>8</v>
      </c>
      <c r="O16" s="40">
        <v>12</v>
      </c>
    </row>
    <row r="17" spans="2:15" x14ac:dyDescent="0.15">
      <c r="B17" s="14" t="s">
        <v>16</v>
      </c>
      <c r="C17" s="15">
        <v>23</v>
      </c>
      <c r="D17" s="38">
        <v>4.3478260869565224</v>
      </c>
      <c r="E17" s="39">
        <v>82.608695652173907</v>
      </c>
      <c r="F17" s="39">
        <v>26.086956521739129</v>
      </c>
      <c r="G17" s="39">
        <v>17.39130434782609</v>
      </c>
      <c r="H17" s="39">
        <v>8.695652173913043</v>
      </c>
      <c r="I17" s="39"/>
      <c r="J17" s="39">
        <v>30.434782608695659</v>
      </c>
      <c r="K17" s="39"/>
      <c r="L17" s="46"/>
      <c r="M17" s="46"/>
      <c r="N17" s="46">
        <v>4.3478260869565224</v>
      </c>
      <c r="O17" s="40"/>
    </row>
    <row r="18" spans="2:15" x14ac:dyDescent="0.15">
      <c r="B18" s="14" t="s">
        <v>17</v>
      </c>
      <c r="C18" s="15">
        <v>70</v>
      </c>
      <c r="D18" s="38">
        <v>4.2857142857142856</v>
      </c>
      <c r="E18" s="39">
        <v>87.142857142857139</v>
      </c>
      <c r="F18" s="39">
        <v>35.714285714285722</v>
      </c>
      <c r="G18" s="39">
        <v>11.428571428571431</v>
      </c>
      <c r="H18" s="39">
        <v>4.2857142857142856</v>
      </c>
      <c r="I18" s="39">
        <v>5.7142857142857144</v>
      </c>
      <c r="J18" s="39">
        <v>10</v>
      </c>
      <c r="K18" s="39"/>
      <c r="L18" s="46">
        <v>1.428571428571429</v>
      </c>
      <c r="M18" s="46">
        <v>7.1428571428571423</v>
      </c>
      <c r="N18" s="46"/>
      <c r="O18" s="40">
        <v>7.1428571428571423</v>
      </c>
    </row>
    <row r="19" spans="2:15" x14ac:dyDescent="0.15">
      <c r="B19" s="14" t="s">
        <v>18</v>
      </c>
      <c r="C19" s="15">
        <v>52</v>
      </c>
      <c r="D19" s="38">
        <v>1.9230769230769229</v>
      </c>
      <c r="E19" s="39">
        <v>80.769230769230774</v>
      </c>
      <c r="F19" s="39">
        <v>48.07692307692308</v>
      </c>
      <c r="G19" s="39">
        <v>23.07692307692308</v>
      </c>
      <c r="H19" s="39">
        <v>3.8461538461538458</v>
      </c>
      <c r="I19" s="39">
        <v>5.7692307692307692</v>
      </c>
      <c r="J19" s="39">
        <v>13.46153846153846</v>
      </c>
      <c r="K19" s="39">
        <v>1.9230769230769229</v>
      </c>
      <c r="L19" s="46">
        <v>1.9230769230769229</v>
      </c>
      <c r="M19" s="46"/>
      <c r="N19" s="46">
        <v>1.9230769230769229</v>
      </c>
      <c r="O19" s="40">
        <v>3.8461538461538458</v>
      </c>
    </row>
    <row r="20" spans="2:15" x14ac:dyDescent="0.15">
      <c r="B20" s="14" t="s">
        <v>19</v>
      </c>
      <c r="C20" s="15">
        <v>19</v>
      </c>
      <c r="D20" s="38">
        <v>5.2631578947368416</v>
      </c>
      <c r="E20" s="39">
        <v>68.421052631578945</v>
      </c>
      <c r="F20" s="39">
        <v>47.368421052631582</v>
      </c>
      <c r="G20" s="39">
        <v>21.05263157894737</v>
      </c>
      <c r="H20" s="39"/>
      <c r="I20" s="39">
        <v>5.2631578947368416</v>
      </c>
      <c r="J20" s="39">
        <v>15.789473684210529</v>
      </c>
      <c r="K20" s="39"/>
      <c r="L20" s="46"/>
      <c r="M20" s="46"/>
      <c r="N20" s="46"/>
      <c r="O20" s="40">
        <v>10.52631578947368</v>
      </c>
    </row>
    <row r="21" spans="2:15" x14ac:dyDescent="0.15">
      <c r="B21" s="14" t="s">
        <v>20</v>
      </c>
      <c r="C21" s="15">
        <v>65</v>
      </c>
      <c r="D21" s="38">
        <v>1.538461538461539</v>
      </c>
      <c r="E21" s="39">
        <v>89.230769230769241</v>
      </c>
      <c r="F21" s="39">
        <v>53.846153846153847</v>
      </c>
      <c r="G21" s="39">
        <v>13.84615384615385</v>
      </c>
      <c r="H21" s="39">
        <v>4.6153846153846159</v>
      </c>
      <c r="I21" s="39">
        <v>1.538461538461539</v>
      </c>
      <c r="J21" s="39">
        <v>4.6153846153846159</v>
      </c>
      <c r="K21" s="39"/>
      <c r="L21" s="46">
        <v>7.6923076923076934</v>
      </c>
      <c r="M21" s="46">
        <v>7.6923076923076934</v>
      </c>
      <c r="N21" s="46">
        <v>4.6153846153846159</v>
      </c>
      <c r="O21" s="40">
        <v>3.0769230769230771</v>
      </c>
    </row>
    <row r="22" spans="2:15" ht="15" customHeight="1" thickBot="1" x14ac:dyDescent="0.2">
      <c r="B22" s="16" t="s">
        <v>21</v>
      </c>
      <c r="C22" s="17">
        <v>152</v>
      </c>
      <c r="D22" s="41">
        <v>1.9736842105263159</v>
      </c>
      <c r="E22" s="42">
        <v>77.631578947368425</v>
      </c>
      <c r="F22" s="42">
        <v>30.921052631578949</v>
      </c>
      <c r="G22" s="42">
        <v>13.815789473684211</v>
      </c>
      <c r="H22" s="42">
        <v>2.6315789473684208</v>
      </c>
      <c r="I22" s="42">
        <v>8.5526315789473681</v>
      </c>
      <c r="J22" s="42">
        <v>19.736842105263161</v>
      </c>
      <c r="K22" s="42">
        <v>1.31578947368421</v>
      </c>
      <c r="L22" s="47">
        <v>3.947368421052631</v>
      </c>
      <c r="M22" s="47">
        <v>1.9736842105263159</v>
      </c>
      <c r="N22" s="47">
        <v>3.2894736842105261</v>
      </c>
      <c r="O22" s="43">
        <v>7.2368421052631584</v>
      </c>
    </row>
    <row r="23" spans="2:15" ht="15" customHeight="1" thickBot="1" x14ac:dyDescent="0.2">
      <c r="B23" s="10" t="s">
        <v>22</v>
      </c>
      <c r="C23" s="11">
        <f>IF(SUM(C24:C32)=0,"",SUM(C24:C32))</f>
        <v>933</v>
      </c>
      <c r="D23" s="32">
        <v>1.2861736334405141</v>
      </c>
      <c r="E23" s="33">
        <v>73.847802786709536</v>
      </c>
      <c r="F23" s="33">
        <v>33.118971061093248</v>
      </c>
      <c r="G23" s="33">
        <v>18.971061093247592</v>
      </c>
      <c r="H23" s="33">
        <v>2.893890675241158</v>
      </c>
      <c r="I23" s="33">
        <v>2.786709539121115</v>
      </c>
      <c r="J23" s="33">
        <v>11.78992497320472</v>
      </c>
      <c r="K23" s="33">
        <v>1.071811361200429</v>
      </c>
      <c r="L23" s="44">
        <v>7.395498392282958</v>
      </c>
      <c r="M23" s="44">
        <v>7.7170418006430879</v>
      </c>
      <c r="N23" s="44">
        <v>3.215434083601286</v>
      </c>
      <c r="O23" s="34">
        <v>7.395498392282958</v>
      </c>
    </row>
    <row r="24" spans="2:15" x14ac:dyDescent="0.15">
      <c r="B24" s="12" t="s">
        <v>23</v>
      </c>
      <c r="C24" s="13">
        <v>82</v>
      </c>
      <c r="D24" s="35">
        <v>1.219512195121951</v>
      </c>
      <c r="E24" s="36">
        <v>56.09756097560976</v>
      </c>
      <c r="F24" s="36">
        <v>35.365853658536587</v>
      </c>
      <c r="G24" s="36">
        <v>7.3170731707317067</v>
      </c>
      <c r="H24" s="36">
        <v>19.512195121951219</v>
      </c>
      <c r="I24" s="36">
        <v>1.219512195121951</v>
      </c>
      <c r="J24" s="36">
        <v>3.6585365853658529</v>
      </c>
      <c r="K24" s="36">
        <v>2.4390243902439019</v>
      </c>
      <c r="L24" s="45">
        <v>17.073170731707322</v>
      </c>
      <c r="M24" s="45">
        <v>32.926829268292693</v>
      </c>
      <c r="N24" s="45">
        <v>2.4390243902439019</v>
      </c>
      <c r="O24" s="37">
        <v>4.8780487804878048</v>
      </c>
    </row>
    <row r="25" spans="2:15" x14ac:dyDescent="0.15">
      <c r="B25" s="14" t="s">
        <v>24</v>
      </c>
      <c r="C25" s="15">
        <v>117</v>
      </c>
      <c r="D25" s="38"/>
      <c r="E25" s="39">
        <v>73.504273504273513</v>
      </c>
      <c r="F25" s="39">
        <v>47.008547008546998</v>
      </c>
      <c r="G25" s="39">
        <v>23.931623931623928</v>
      </c>
      <c r="H25" s="39">
        <v>0.85470085470085477</v>
      </c>
      <c r="I25" s="39">
        <v>5.1282051282051277</v>
      </c>
      <c r="J25" s="39">
        <v>17.948717948717949</v>
      </c>
      <c r="K25" s="39">
        <v>0.85470085470085477</v>
      </c>
      <c r="L25" s="46">
        <v>4.2735042735042734</v>
      </c>
      <c r="M25" s="46">
        <v>6.8376068376068382</v>
      </c>
      <c r="N25" s="46">
        <v>3.4188034188034191</v>
      </c>
      <c r="O25" s="40">
        <v>8.5470085470085468</v>
      </c>
    </row>
    <row r="26" spans="2:15" x14ac:dyDescent="0.15">
      <c r="B26" s="14" t="s">
        <v>25</v>
      </c>
      <c r="C26" s="15">
        <v>101</v>
      </c>
      <c r="D26" s="38">
        <v>1.98019801980198</v>
      </c>
      <c r="E26" s="39">
        <v>79.207920792079207</v>
      </c>
      <c r="F26" s="39">
        <v>34.653465346534652</v>
      </c>
      <c r="G26" s="39">
        <v>13.861386138613859</v>
      </c>
      <c r="H26" s="39">
        <v>1.98019801980198</v>
      </c>
      <c r="I26" s="39">
        <v>2.9702970297029698</v>
      </c>
      <c r="J26" s="39">
        <v>8.9108910891089099</v>
      </c>
      <c r="K26" s="39">
        <v>0.99009900990099009</v>
      </c>
      <c r="L26" s="46">
        <v>3.9603960396039599</v>
      </c>
      <c r="M26" s="46">
        <v>4.9504950495049496</v>
      </c>
      <c r="N26" s="46">
        <v>3.9603960396039599</v>
      </c>
      <c r="O26" s="40">
        <v>5.9405940594059414</v>
      </c>
    </row>
    <row r="27" spans="2:15" x14ac:dyDescent="0.15">
      <c r="B27" s="14" t="s">
        <v>26</v>
      </c>
      <c r="C27" s="15">
        <v>201</v>
      </c>
      <c r="D27" s="38">
        <v>0.99502487562189057</v>
      </c>
      <c r="E27" s="39">
        <v>76.616915422885569</v>
      </c>
      <c r="F27" s="39">
        <v>33.830845771144283</v>
      </c>
      <c r="G27" s="39">
        <v>16.915422885572141</v>
      </c>
      <c r="H27" s="39">
        <v>0.49751243781094528</v>
      </c>
      <c r="I27" s="39">
        <v>4.4776119402985071</v>
      </c>
      <c r="J27" s="39">
        <v>11.44278606965174</v>
      </c>
      <c r="K27" s="39"/>
      <c r="L27" s="46">
        <v>3.9800995024875618</v>
      </c>
      <c r="M27" s="46">
        <v>5.4726368159203984</v>
      </c>
      <c r="N27" s="46">
        <v>2.487562189054727</v>
      </c>
      <c r="O27" s="40">
        <v>10.9452736318408</v>
      </c>
    </row>
    <row r="28" spans="2:15" x14ac:dyDescent="0.15">
      <c r="B28" s="14" t="s">
        <v>27</v>
      </c>
      <c r="C28" s="15">
        <v>176</v>
      </c>
      <c r="D28" s="38">
        <v>1.7045454545454539</v>
      </c>
      <c r="E28" s="39">
        <v>72.727272727272734</v>
      </c>
      <c r="F28" s="39">
        <v>26.70454545454545</v>
      </c>
      <c r="G28" s="39">
        <v>30.68181818181818</v>
      </c>
      <c r="H28" s="39">
        <v>3.4090909090909092</v>
      </c>
      <c r="I28" s="39">
        <v>1.136363636363636</v>
      </c>
      <c r="J28" s="39">
        <v>4.5454545454545459</v>
      </c>
      <c r="K28" s="39">
        <v>1.7045454545454539</v>
      </c>
      <c r="L28" s="46">
        <v>14.20454545454546</v>
      </c>
      <c r="M28" s="46">
        <v>4.5454545454545459</v>
      </c>
      <c r="N28" s="46">
        <v>3.9772727272727271</v>
      </c>
      <c r="O28" s="40">
        <v>3.9772727272727271</v>
      </c>
    </row>
    <row r="29" spans="2:15" x14ac:dyDescent="0.15">
      <c r="B29" s="14" t="s">
        <v>28</v>
      </c>
      <c r="C29" s="15">
        <v>80</v>
      </c>
      <c r="D29" s="38">
        <v>2.5</v>
      </c>
      <c r="E29" s="39">
        <v>71.25</v>
      </c>
      <c r="F29" s="39">
        <v>26.25</v>
      </c>
      <c r="G29" s="39">
        <v>13.75</v>
      </c>
      <c r="H29" s="39"/>
      <c r="I29" s="39">
        <v>1.25</v>
      </c>
      <c r="J29" s="39">
        <v>13.75</v>
      </c>
      <c r="K29" s="39">
        <v>2.5</v>
      </c>
      <c r="L29" s="46">
        <v>3.75</v>
      </c>
      <c r="M29" s="46">
        <v>3.75</v>
      </c>
      <c r="N29" s="46">
        <v>6.25</v>
      </c>
      <c r="O29" s="40">
        <v>13.75</v>
      </c>
    </row>
    <row r="30" spans="2:15" x14ac:dyDescent="0.15">
      <c r="B30" s="14" t="s">
        <v>29</v>
      </c>
      <c r="C30" s="15">
        <v>16</v>
      </c>
      <c r="D30" s="38"/>
      <c r="E30" s="39">
        <v>81.25</v>
      </c>
      <c r="F30" s="39">
        <v>37.5</v>
      </c>
      <c r="G30" s="39">
        <v>31.25</v>
      </c>
      <c r="H30" s="39"/>
      <c r="I30" s="39"/>
      <c r="J30" s="39">
        <v>31.25</v>
      </c>
      <c r="K30" s="39"/>
      <c r="L30" s="46">
        <v>6.25</v>
      </c>
      <c r="M30" s="46">
        <v>6.25</v>
      </c>
      <c r="N30" s="46"/>
      <c r="O30" s="40">
        <v>6.25</v>
      </c>
    </row>
    <row r="31" spans="2:15" x14ac:dyDescent="0.15">
      <c r="B31" s="14" t="s">
        <v>30</v>
      </c>
      <c r="C31" s="15">
        <v>147</v>
      </c>
      <c r="D31" s="38">
        <v>1.360544217687075</v>
      </c>
      <c r="E31" s="39">
        <v>78.911564625850332</v>
      </c>
      <c r="F31" s="39">
        <v>29.931972789115651</v>
      </c>
      <c r="G31" s="39">
        <v>15.646258503401359</v>
      </c>
      <c r="H31" s="39">
        <v>0.68027210884353739</v>
      </c>
      <c r="I31" s="39">
        <v>2.72108843537415</v>
      </c>
      <c r="J31" s="39">
        <v>17.00680272108843</v>
      </c>
      <c r="K31" s="39"/>
      <c r="L31" s="46">
        <v>6.1224489795918364</v>
      </c>
      <c r="M31" s="46">
        <v>5.4421768707482991</v>
      </c>
      <c r="N31" s="46">
        <v>2.0408163265306118</v>
      </c>
      <c r="O31" s="40">
        <v>5.4421768707482991</v>
      </c>
    </row>
    <row r="32" spans="2:15" ht="15" customHeight="1" thickBot="1" x14ac:dyDescent="0.2">
      <c r="B32" s="16" t="s">
        <v>31</v>
      </c>
      <c r="C32" s="17">
        <v>13</v>
      </c>
      <c r="D32" s="41"/>
      <c r="E32" s="42">
        <v>69.230769230769226</v>
      </c>
      <c r="F32" s="42">
        <v>30.76923076923077</v>
      </c>
      <c r="G32" s="42">
        <v>15.38461538461539</v>
      </c>
      <c r="H32" s="42"/>
      <c r="I32" s="42"/>
      <c r="J32" s="42">
        <v>38.461538461538467</v>
      </c>
      <c r="K32" s="42">
        <v>7.6923076923076934</v>
      </c>
      <c r="L32" s="47"/>
      <c r="M32" s="47">
        <v>7.6923076923076934</v>
      </c>
      <c r="N32" s="47"/>
      <c r="O32" s="43"/>
    </row>
    <row r="33" spans="2:15" ht="15" customHeight="1" thickBot="1" x14ac:dyDescent="0.2">
      <c r="B33" s="10" t="s">
        <v>32</v>
      </c>
      <c r="C33" s="11">
        <f>IF(SUM(C24:C32,C10:C22)=0,"",SUM(C24:C32,C10:C22))</f>
        <v>1587</v>
      </c>
      <c r="D33" s="32">
        <v>1.7643352236925021</v>
      </c>
      <c r="E33" s="33">
        <v>76.118462507876501</v>
      </c>
      <c r="F33" s="33">
        <v>34.341524889729037</v>
      </c>
      <c r="G33" s="33">
        <v>16.005040957781979</v>
      </c>
      <c r="H33" s="33">
        <v>3.7177063642091999</v>
      </c>
      <c r="I33" s="33">
        <v>3.591682419659735</v>
      </c>
      <c r="J33" s="33">
        <v>13.484562066792691</v>
      </c>
      <c r="K33" s="33">
        <v>0.88216761184625081</v>
      </c>
      <c r="L33" s="44">
        <v>6.1121613106490233</v>
      </c>
      <c r="M33" s="44">
        <v>6.3642091997479531</v>
      </c>
      <c r="N33" s="44">
        <v>3.2136105860113422</v>
      </c>
      <c r="O33" s="34">
        <v>6.6792690611216132</v>
      </c>
    </row>
    <row r="34" spans="2:15" x14ac:dyDescent="0.15">
      <c r="B34" s="25" t="s">
        <v>258</v>
      </c>
      <c r="C34" s="24"/>
      <c r="D34" s="48"/>
      <c r="E34" s="48"/>
      <c r="F34" s="48"/>
      <c r="G34" s="48"/>
      <c r="H34" s="48"/>
      <c r="I34" s="48"/>
      <c r="J34" s="48"/>
      <c r="K34" s="48"/>
      <c r="L34" s="48"/>
      <c r="M34" s="48"/>
      <c r="N34" s="48"/>
      <c r="O34" s="48"/>
    </row>
    <row r="35" spans="2:15" x14ac:dyDescent="0.15">
      <c r="B35"/>
      <c r="C35" s="24"/>
      <c r="D35" s="48"/>
      <c r="E35" s="48"/>
      <c r="F35" s="48"/>
      <c r="G35" s="48"/>
      <c r="H35" s="48"/>
      <c r="I35" s="48"/>
      <c r="J35" s="48"/>
      <c r="K35" s="48"/>
      <c r="L35" s="48"/>
      <c r="M35" s="48"/>
      <c r="N35" s="48"/>
      <c r="O35" s="48"/>
    </row>
    <row r="36" spans="2:15" x14ac:dyDescent="0.15">
      <c r="B36" t="s">
        <v>259</v>
      </c>
      <c r="C36" s="24"/>
      <c r="D36" s="48"/>
      <c r="E36" s="48"/>
      <c r="F36" s="48"/>
      <c r="G36" s="48"/>
      <c r="H36" s="48"/>
      <c r="I36" s="48"/>
      <c r="J36" s="48"/>
      <c r="K36" s="48"/>
      <c r="L36" s="48"/>
      <c r="M36" s="48"/>
      <c r="N36" s="48"/>
      <c r="O36" s="48"/>
    </row>
    <row r="37" spans="2:15" ht="15" customHeight="1" thickBot="1" x14ac:dyDescent="0.2">
      <c r="B37"/>
      <c r="C37" s="24"/>
      <c r="D37"/>
      <c r="E37"/>
      <c r="F37"/>
      <c r="G37"/>
      <c r="H37"/>
      <c r="I37"/>
      <c r="J37"/>
      <c r="K37"/>
      <c r="L37"/>
      <c r="M37"/>
      <c r="N37"/>
      <c r="O37" t="s">
        <v>1</v>
      </c>
    </row>
    <row r="38" spans="2:15" ht="90.95" customHeight="1" thickBot="1" x14ac:dyDescent="0.2">
      <c r="B38" s="4"/>
      <c r="C38" s="5" t="s">
        <v>2</v>
      </c>
      <c r="D38" s="6" t="s">
        <v>247</v>
      </c>
      <c r="E38" s="7" t="s">
        <v>248</v>
      </c>
      <c r="F38" s="7" t="s">
        <v>249</v>
      </c>
      <c r="G38" s="7" t="s">
        <v>250</v>
      </c>
      <c r="H38" s="7" t="s">
        <v>251</v>
      </c>
      <c r="I38" s="7" t="s">
        <v>252</v>
      </c>
      <c r="J38" s="7" t="s">
        <v>253</v>
      </c>
      <c r="K38" s="7" t="s">
        <v>254</v>
      </c>
      <c r="L38" s="8" t="s">
        <v>255</v>
      </c>
      <c r="M38" s="8" t="s">
        <v>256</v>
      </c>
      <c r="N38" s="8" t="s">
        <v>257</v>
      </c>
      <c r="O38" s="9" t="s">
        <v>159</v>
      </c>
    </row>
    <row r="39" spans="2:15" ht="15" customHeight="1" thickBot="1" x14ac:dyDescent="0.2">
      <c r="B39" s="10" t="s">
        <v>8</v>
      </c>
      <c r="C39" s="11">
        <f>IF(SUM(C40:C52)=0,"",SUM(C40:C52))</f>
        <v>654</v>
      </c>
      <c r="D39" s="32">
        <v>2.2935779816513762</v>
      </c>
      <c r="E39" s="33">
        <v>66.666666666666657</v>
      </c>
      <c r="F39" s="33">
        <v>44.954128440366972</v>
      </c>
      <c r="G39" s="33">
        <v>15.13761467889908</v>
      </c>
      <c r="H39" s="33">
        <v>4.5871559633027523</v>
      </c>
      <c r="I39" s="33">
        <v>7.7981651376146797</v>
      </c>
      <c r="J39" s="33">
        <v>21.100917431192659</v>
      </c>
      <c r="K39" s="33">
        <v>3.0581039755351682</v>
      </c>
      <c r="L39" s="44">
        <v>10.091743119266059</v>
      </c>
      <c r="M39" s="44">
        <v>7.3394495412844041</v>
      </c>
      <c r="N39" s="44">
        <v>3.5168195718654429</v>
      </c>
      <c r="O39" s="34">
        <v>6.1162079510703364</v>
      </c>
    </row>
    <row r="40" spans="2:15" x14ac:dyDescent="0.15">
      <c r="B40" s="12" t="s">
        <v>9</v>
      </c>
      <c r="C40" s="13">
        <v>107</v>
      </c>
      <c r="D40" s="35">
        <v>0.93457943925233633</v>
      </c>
      <c r="E40" s="36">
        <v>67.289719626168221</v>
      </c>
      <c r="F40" s="36">
        <v>44.859813084112147</v>
      </c>
      <c r="G40" s="36">
        <v>9.3457943925233646</v>
      </c>
      <c r="H40" s="36">
        <v>4.6728971962616823</v>
      </c>
      <c r="I40" s="36">
        <v>6.5420560747663554</v>
      </c>
      <c r="J40" s="36">
        <v>23.364485981308409</v>
      </c>
      <c r="K40" s="36">
        <v>3.7383177570093449</v>
      </c>
      <c r="L40" s="45">
        <v>9.3457943925233646</v>
      </c>
      <c r="M40" s="45">
        <v>8.4112149532710276</v>
      </c>
      <c r="N40" s="45">
        <v>5.6074766355140184</v>
      </c>
      <c r="O40" s="37">
        <v>3.7383177570093449</v>
      </c>
    </row>
    <row r="41" spans="2:15" x14ac:dyDescent="0.15">
      <c r="B41" s="14" t="s">
        <v>10</v>
      </c>
      <c r="C41" s="15">
        <v>16</v>
      </c>
      <c r="D41" s="38">
        <v>12.5</v>
      </c>
      <c r="E41" s="39">
        <v>50</v>
      </c>
      <c r="F41" s="39">
        <v>31.25</v>
      </c>
      <c r="G41" s="39">
        <v>12.5</v>
      </c>
      <c r="H41" s="39"/>
      <c r="I41" s="39">
        <v>12.5</v>
      </c>
      <c r="J41" s="39">
        <v>18.75</v>
      </c>
      <c r="K41" s="39"/>
      <c r="L41" s="46">
        <v>6.25</v>
      </c>
      <c r="M41" s="46"/>
      <c r="N41" s="46">
        <v>12.5</v>
      </c>
      <c r="O41" s="40"/>
    </row>
    <row r="42" spans="2:15" x14ac:dyDescent="0.15">
      <c r="B42" s="14" t="s">
        <v>11</v>
      </c>
      <c r="C42" s="15">
        <v>21</v>
      </c>
      <c r="D42" s="38"/>
      <c r="E42" s="39">
        <v>71.428571428571431</v>
      </c>
      <c r="F42" s="39">
        <v>47.619047619047613</v>
      </c>
      <c r="G42" s="39">
        <v>9.5238095238095237</v>
      </c>
      <c r="H42" s="39"/>
      <c r="I42" s="39">
        <v>4.7619047619047619</v>
      </c>
      <c r="J42" s="39">
        <v>23.80952380952381</v>
      </c>
      <c r="K42" s="39"/>
      <c r="L42" s="46">
        <v>4.7619047619047619</v>
      </c>
      <c r="M42" s="46">
        <v>19.047619047619051</v>
      </c>
      <c r="N42" s="46">
        <v>4.7619047619047619</v>
      </c>
      <c r="O42" s="40">
        <v>9.5238095238095237</v>
      </c>
    </row>
    <row r="43" spans="2:15" x14ac:dyDescent="0.15">
      <c r="B43" s="14" t="s">
        <v>12</v>
      </c>
      <c r="C43" s="15">
        <v>57</v>
      </c>
      <c r="D43" s="38"/>
      <c r="E43" s="39">
        <v>59.649122807017541</v>
      </c>
      <c r="F43" s="39">
        <v>38.596491228070171</v>
      </c>
      <c r="G43" s="39">
        <v>8.7719298245614024</v>
      </c>
      <c r="H43" s="39">
        <v>8.7719298245614024</v>
      </c>
      <c r="I43" s="39">
        <v>5.2631578947368416</v>
      </c>
      <c r="J43" s="39">
        <v>21.05263157894737</v>
      </c>
      <c r="K43" s="39">
        <v>1.754385964912281</v>
      </c>
      <c r="L43" s="46">
        <v>10.52631578947368</v>
      </c>
      <c r="M43" s="46">
        <v>10.52631578947368</v>
      </c>
      <c r="N43" s="46">
        <v>3.5087719298245612</v>
      </c>
      <c r="O43" s="40">
        <v>7.0175438596491224</v>
      </c>
    </row>
    <row r="44" spans="2:15" x14ac:dyDescent="0.15">
      <c r="B44" s="14" t="s">
        <v>13</v>
      </c>
      <c r="C44" s="15">
        <v>4</v>
      </c>
      <c r="D44" s="38"/>
      <c r="E44" s="39">
        <v>25</v>
      </c>
      <c r="F44" s="39">
        <v>75</v>
      </c>
      <c r="G44" s="39">
        <v>25</v>
      </c>
      <c r="H44" s="39"/>
      <c r="I44" s="39"/>
      <c r="J44" s="39">
        <v>25</v>
      </c>
      <c r="K44" s="39"/>
      <c r="L44" s="46">
        <v>100</v>
      </c>
      <c r="M44" s="46">
        <v>25</v>
      </c>
      <c r="N44" s="46"/>
      <c r="O44" s="40"/>
    </row>
    <row r="45" spans="2:15" x14ac:dyDescent="0.15">
      <c r="B45" s="14" t="s">
        <v>14</v>
      </c>
      <c r="C45" s="15">
        <v>44</v>
      </c>
      <c r="D45" s="38">
        <v>4.5454545454545459</v>
      </c>
      <c r="E45" s="39">
        <v>63.636363636363633</v>
      </c>
      <c r="F45" s="39">
        <v>34.090909090909093</v>
      </c>
      <c r="G45" s="39">
        <v>13.63636363636363</v>
      </c>
      <c r="H45" s="39">
        <v>6.8181818181818166</v>
      </c>
      <c r="I45" s="39">
        <v>6.8181818181818166</v>
      </c>
      <c r="J45" s="39">
        <v>40.909090909090907</v>
      </c>
      <c r="K45" s="39">
        <v>2.2727272727272729</v>
      </c>
      <c r="L45" s="46">
        <v>15.90909090909091</v>
      </c>
      <c r="M45" s="46">
        <v>4.5454545454545459</v>
      </c>
      <c r="N45" s="46"/>
      <c r="O45" s="40">
        <v>6.8181818181818166</v>
      </c>
    </row>
    <row r="46" spans="2:15" x14ac:dyDescent="0.15">
      <c r="B46" s="14" t="s">
        <v>15</v>
      </c>
      <c r="C46" s="15">
        <v>26</v>
      </c>
      <c r="D46" s="38"/>
      <c r="E46" s="39">
        <v>65.384615384615387</v>
      </c>
      <c r="F46" s="39">
        <v>38.461538461538467</v>
      </c>
      <c r="G46" s="39">
        <v>3.8461538461538458</v>
      </c>
      <c r="H46" s="39">
        <v>11.53846153846154</v>
      </c>
      <c r="I46" s="39">
        <v>11.53846153846154</v>
      </c>
      <c r="J46" s="39">
        <v>7.6923076923076934</v>
      </c>
      <c r="K46" s="39">
        <v>7.6923076923076934</v>
      </c>
      <c r="L46" s="46">
        <v>7.6923076923076934</v>
      </c>
      <c r="M46" s="46">
        <v>3.8461538461538458</v>
      </c>
      <c r="N46" s="46"/>
      <c r="O46" s="40">
        <v>11.53846153846154</v>
      </c>
    </row>
    <row r="47" spans="2:15" x14ac:dyDescent="0.15">
      <c r="B47" s="14" t="s">
        <v>16</v>
      </c>
      <c r="C47" s="15">
        <v>22</v>
      </c>
      <c r="D47" s="38"/>
      <c r="E47" s="39">
        <v>72.727272727272734</v>
      </c>
      <c r="F47" s="39">
        <v>45.454545454545453</v>
      </c>
      <c r="G47" s="39">
        <v>13.63636363636363</v>
      </c>
      <c r="H47" s="39">
        <v>9.0909090909090917</v>
      </c>
      <c r="I47" s="39"/>
      <c r="J47" s="39">
        <v>27.27272727272727</v>
      </c>
      <c r="K47" s="39"/>
      <c r="L47" s="46"/>
      <c r="M47" s="46">
        <v>18.18181818181818</v>
      </c>
      <c r="N47" s="46">
        <v>4.5454545454545459</v>
      </c>
      <c r="O47" s="40"/>
    </row>
    <row r="48" spans="2:15" x14ac:dyDescent="0.15">
      <c r="B48" s="14" t="s">
        <v>17</v>
      </c>
      <c r="C48" s="15">
        <v>70</v>
      </c>
      <c r="D48" s="38">
        <v>2.8571428571428572</v>
      </c>
      <c r="E48" s="39">
        <v>68.571428571428569</v>
      </c>
      <c r="F48" s="39">
        <v>44.285714285714278</v>
      </c>
      <c r="G48" s="39">
        <v>21.428571428571431</v>
      </c>
      <c r="H48" s="39">
        <v>2.8571428571428572</v>
      </c>
      <c r="I48" s="39">
        <v>10</v>
      </c>
      <c r="J48" s="39">
        <v>17.142857142857139</v>
      </c>
      <c r="K48" s="39">
        <v>4.2857142857142856</v>
      </c>
      <c r="L48" s="46">
        <v>14.285714285714279</v>
      </c>
      <c r="M48" s="46">
        <v>5.7142857142857144</v>
      </c>
      <c r="N48" s="46">
        <v>1.428571428571429</v>
      </c>
      <c r="O48" s="40">
        <v>5.7142857142857144</v>
      </c>
    </row>
    <row r="49" spans="2:15" x14ac:dyDescent="0.15">
      <c r="B49" s="14" t="s">
        <v>18</v>
      </c>
      <c r="C49" s="15">
        <v>52</v>
      </c>
      <c r="D49" s="38"/>
      <c r="E49" s="39">
        <v>76.923076923076934</v>
      </c>
      <c r="F49" s="39">
        <v>55.769230769230766</v>
      </c>
      <c r="G49" s="39">
        <v>30.76923076923077</v>
      </c>
      <c r="H49" s="39">
        <v>7.6923076923076934</v>
      </c>
      <c r="I49" s="39">
        <v>7.6923076923076934</v>
      </c>
      <c r="J49" s="39">
        <v>15.38461538461539</v>
      </c>
      <c r="K49" s="39">
        <v>1.9230769230769229</v>
      </c>
      <c r="L49" s="46">
        <v>3.8461538461538458</v>
      </c>
      <c r="M49" s="46">
        <v>3.8461538461538458</v>
      </c>
      <c r="N49" s="46">
        <v>1.9230769230769229</v>
      </c>
      <c r="O49" s="40">
        <v>3.8461538461538458</v>
      </c>
    </row>
    <row r="50" spans="2:15" x14ac:dyDescent="0.15">
      <c r="B50" s="14" t="s">
        <v>19</v>
      </c>
      <c r="C50" s="15">
        <v>19</v>
      </c>
      <c r="D50" s="38">
        <v>5.2631578947368416</v>
      </c>
      <c r="E50" s="39">
        <v>57.894736842105267</v>
      </c>
      <c r="F50" s="39">
        <v>63.157894736842103</v>
      </c>
      <c r="G50" s="39">
        <v>15.789473684210529</v>
      </c>
      <c r="H50" s="39"/>
      <c r="I50" s="39">
        <v>5.2631578947368416</v>
      </c>
      <c r="J50" s="39">
        <v>26.315789473684209</v>
      </c>
      <c r="K50" s="39">
        <v>5.2631578947368416</v>
      </c>
      <c r="L50" s="46">
        <v>5.2631578947368416</v>
      </c>
      <c r="M50" s="46">
        <v>5.2631578947368416</v>
      </c>
      <c r="N50" s="46">
        <v>5.2631578947368416</v>
      </c>
      <c r="O50" s="40">
        <v>10.52631578947368</v>
      </c>
    </row>
    <row r="51" spans="2:15" x14ac:dyDescent="0.15">
      <c r="B51" s="14" t="s">
        <v>20</v>
      </c>
      <c r="C51" s="15">
        <v>65</v>
      </c>
      <c r="D51" s="38">
        <v>3.0769230769230771</v>
      </c>
      <c r="E51" s="39">
        <v>81.538461538461533</v>
      </c>
      <c r="F51" s="39">
        <v>61.53846153846154</v>
      </c>
      <c r="G51" s="39">
        <v>15.38461538461539</v>
      </c>
      <c r="H51" s="39">
        <v>3.0769230769230771</v>
      </c>
      <c r="I51" s="39">
        <v>7.6923076923076934</v>
      </c>
      <c r="J51" s="39">
        <v>9.2307692307692317</v>
      </c>
      <c r="K51" s="39"/>
      <c r="L51" s="46">
        <v>9.2307692307692317</v>
      </c>
      <c r="M51" s="46">
        <v>12.30769230769231</v>
      </c>
      <c r="N51" s="46">
        <v>3.0769230769230771</v>
      </c>
      <c r="O51" s="40">
        <v>6.1538461538461542</v>
      </c>
    </row>
    <row r="52" spans="2:15" ht="15" customHeight="1" thickBot="1" x14ac:dyDescent="0.2">
      <c r="B52" s="16" t="s">
        <v>21</v>
      </c>
      <c r="C52" s="17">
        <v>151</v>
      </c>
      <c r="D52" s="41">
        <v>3.311258278145695</v>
      </c>
      <c r="E52" s="42">
        <v>61.589403973509938</v>
      </c>
      <c r="F52" s="42">
        <v>39.072847682119203</v>
      </c>
      <c r="G52" s="42">
        <v>16.556291390728479</v>
      </c>
      <c r="H52" s="42">
        <v>2.6490066225165561</v>
      </c>
      <c r="I52" s="42">
        <v>9.9337748344370862</v>
      </c>
      <c r="J52" s="42">
        <v>23.17880794701987</v>
      </c>
      <c r="K52" s="42">
        <v>4.6357615894039732</v>
      </c>
      <c r="L52" s="47">
        <v>10.59602649006623</v>
      </c>
      <c r="M52" s="47">
        <v>3.9735099337748352</v>
      </c>
      <c r="N52" s="47">
        <v>3.9735099337748352</v>
      </c>
      <c r="O52" s="43">
        <v>7.9470198675496686</v>
      </c>
    </row>
    <row r="53" spans="2:15" ht="15" customHeight="1" thickBot="1" x14ac:dyDescent="0.2">
      <c r="B53" s="10" t="s">
        <v>22</v>
      </c>
      <c r="C53" s="11">
        <f>IF(SUM(C54:C62)=0,"",SUM(C54:C62))</f>
        <v>933</v>
      </c>
      <c r="D53" s="32">
        <v>1.2861736334405141</v>
      </c>
      <c r="E53" s="33">
        <v>62.700964630225073</v>
      </c>
      <c r="F53" s="33">
        <v>36.334405144694529</v>
      </c>
      <c r="G53" s="33">
        <v>24.973204715969992</v>
      </c>
      <c r="H53" s="33">
        <v>4.823151125401929</v>
      </c>
      <c r="I53" s="33">
        <v>3.429796355841372</v>
      </c>
      <c r="J53" s="33">
        <v>14.683815648445879</v>
      </c>
      <c r="K53" s="33">
        <v>1.822079314040729</v>
      </c>
      <c r="L53" s="44">
        <v>14.79099678456592</v>
      </c>
      <c r="M53" s="44">
        <v>8.7888531618435159</v>
      </c>
      <c r="N53" s="44">
        <v>4.180064308681672</v>
      </c>
      <c r="O53" s="34">
        <v>7.7170418006430879</v>
      </c>
    </row>
    <row r="54" spans="2:15" x14ac:dyDescent="0.15">
      <c r="B54" s="12" t="s">
        <v>23</v>
      </c>
      <c r="C54" s="13">
        <v>80</v>
      </c>
      <c r="D54" s="35">
        <v>1.25</v>
      </c>
      <c r="E54" s="36">
        <v>41.25</v>
      </c>
      <c r="F54" s="36">
        <v>41.25</v>
      </c>
      <c r="G54" s="36">
        <v>5</v>
      </c>
      <c r="H54" s="36">
        <v>21.25</v>
      </c>
      <c r="I54" s="36">
        <v>1.25</v>
      </c>
      <c r="J54" s="36">
        <v>10</v>
      </c>
      <c r="K54" s="36">
        <v>2.5</v>
      </c>
      <c r="L54" s="45">
        <v>35</v>
      </c>
      <c r="M54" s="45">
        <v>37.5</v>
      </c>
      <c r="N54" s="45">
        <v>3.75</v>
      </c>
      <c r="O54" s="37">
        <v>3.75</v>
      </c>
    </row>
    <row r="55" spans="2:15" x14ac:dyDescent="0.15">
      <c r="B55" s="14" t="s">
        <v>24</v>
      </c>
      <c r="C55" s="15">
        <v>120</v>
      </c>
      <c r="D55" s="38">
        <v>0.83333333333333337</v>
      </c>
      <c r="E55" s="39">
        <v>57.499999999999993</v>
      </c>
      <c r="F55" s="39">
        <v>49.166666666666657</v>
      </c>
      <c r="G55" s="39">
        <v>31.666666666666661</v>
      </c>
      <c r="H55" s="39">
        <v>3.333333333333333</v>
      </c>
      <c r="I55" s="39">
        <v>4.1666666666666661</v>
      </c>
      <c r="J55" s="39">
        <v>18.333333333333329</v>
      </c>
      <c r="K55" s="39">
        <v>2.5</v>
      </c>
      <c r="L55" s="46">
        <v>12.5</v>
      </c>
      <c r="M55" s="46">
        <v>7.5</v>
      </c>
      <c r="N55" s="46">
        <v>4.1666666666666661</v>
      </c>
      <c r="O55" s="40">
        <v>9.1666666666666661</v>
      </c>
    </row>
    <row r="56" spans="2:15" x14ac:dyDescent="0.15">
      <c r="B56" s="14" t="s">
        <v>25</v>
      </c>
      <c r="C56" s="15">
        <v>100</v>
      </c>
      <c r="D56" s="38">
        <v>2</v>
      </c>
      <c r="E56" s="39">
        <v>67</v>
      </c>
      <c r="F56" s="39">
        <v>38</v>
      </c>
      <c r="G56" s="39">
        <v>20</v>
      </c>
      <c r="H56" s="39">
        <v>4</v>
      </c>
      <c r="I56" s="39">
        <v>5</v>
      </c>
      <c r="J56" s="39">
        <v>15</v>
      </c>
      <c r="K56" s="39">
        <v>2</v>
      </c>
      <c r="L56" s="46">
        <v>6</v>
      </c>
      <c r="M56" s="46">
        <v>5</v>
      </c>
      <c r="N56" s="46">
        <v>5</v>
      </c>
      <c r="O56" s="40">
        <v>6</v>
      </c>
    </row>
    <row r="57" spans="2:15" x14ac:dyDescent="0.15">
      <c r="B57" s="14" t="s">
        <v>26</v>
      </c>
      <c r="C57" s="15">
        <v>202</v>
      </c>
      <c r="D57" s="38">
        <v>1.4851485148514849</v>
      </c>
      <c r="E57" s="39">
        <v>66.336633663366342</v>
      </c>
      <c r="F57" s="39">
        <v>36.138613861386141</v>
      </c>
      <c r="G57" s="39">
        <v>22.277227722772281</v>
      </c>
      <c r="H57" s="39"/>
      <c r="I57" s="39">
        <v>4.9504950495049496</v>
      </c>
      <c r="J57" s="39">
        <v>15.34653465346535</v>
      </c>
      <c r="K57" s="39">
        <v>0.99009900990099009</v>
      </c>
      <c r="L57" s="46">
        <v>8.4158415841584162</v>
      </c>
      <c r="M57" s="46">
        <v>5.4455445544554459</v>
      </c>
      <c r="N57" s="46">
        <v>2.9702970297029698</v>
      </c>
      <c r="O57" s="40">
        <v>11.386138613861389</v>
      </c>
    </row>
    <row r="58" spans="2:15" x14ac:dyDescent="0.15">
      <c r="B58" s="14" t="s">
        <v>27</v>
      </c>
      <c r="C58" s="15">
        <v>175</v>
      </c>
      <c r="D58" s="38">
        <v>1.142857142857143</v>
      </c>
      <c r="E58" s="39">
        <v>61.142857142857153</v>
      </c>
      <c r="F58" s="39">
        <v>29.714285714285719</v>
      </c>
      <c r="G58" s="39">
        <v>43.428571428571431</v>
      </c>
      <c r="H58" s="39">
        <v>6.8571428571428577</v>
      </c>
      <c r="I58" s="39">
        <v>2.285714285714286</v>
      </c>
      <c r="J58" s="39">
        <v>6.2857142857142856</v>
      </c>
      <c r="K58" s="39">
        <v>1.714285714285714</v>
      </c>
      <c r="L58" s="46">
        <v>29.714285714285719</v>
      </c>
      <c r="M58" s="46">
        <v>6.2857142857142856</v>
      </c>
      <c r="N58" s="46">
        <v>4.5714285714285712</v>
      </c>
      <c r="O58" s="40">
        <v>4</v>
      </c>
    </row>
    <row r="59" spans="2:15" x14ac:dyDescent="0.15">
      <c r="B59" s="14" t="s">
        <v>28</v>
      </c>
      <c r="C59" s="15">
        <v>80</v>
      </c>
      <c r="D59" s="38">
        <v>2.5</v>
      </c>
      <c r="E59" s="39">
        <v>60</v>
      </c>
      <c r="F59" s="39">
        <v>28.75</v>
      </c>
      <c r="G59" s="39">
        <v>15</v>
      </c>
      <c r="H59" s="39">
        <v>2.5</v>
      </c>
      <c r="I59" s="39">
        <v>2.5</v>
      </c>
      <c r="J59" s="39">
        <v>15</v>
      </c>
      <c r="K59" s="39">
        <v>3.75</v>
      </c>
      <c r="L59" s="46">
        <v>8.75</v>
      </c>
      <c r="M59" s="46">
        <v>5</v>
      </c>
      <c r="N59" s="46">
        <v>7.5</v>
      </c>
      <c r="O59" s="40">
        <v>13.75</v>
      </c>
    </row>
    <row r="60" spans="2:15" x14ac:dyDescent="0.15">
      <c r="B60" s="14" t="s">
        <v>29</v>
      </c>
      <c r="C60" s="15">
        <v>15</v>
      </c>
      <c r="D60" s="38"/>
      <c r="E60" s="39">
        <v>60</v>
      </c>
      <c r="F60" s="39">
        <v>26.666666666666671</v>
      </c>
      <c r="G60" s="39">
        <v>26.666666666666671</v>
      </c>
      <c r="H60" s="39"/>
      <c r="I60" s="39"/>
      <c r="J60" s="39">
        <v>33.333333333333329</v>
      </c>
      <c r="K60" s="39"/>
      <c r="L60" s="46">
        <v>6.666666666666667</v>
      </c>
      <c r="M60" s="46">
        <v>26.666666666666671</v>
      </c>
      <c r="N60" s="46"/>
      <c r="O60" s="40">
        <v>13.33333333333333</v>
      </c>
    </row>
    <row r="61" spans="2:15" x14ac:dyDescent="0.15">
      <c r="B61" s="14" t="s">
        <v>30</v>
      </c>
      <c r="C61" s="15">
        <v>148</v>
      </c>
      <c r="D61" s="38">
        <v>0.67567567567567566</v>
      </c>
      <c r="E61" s="39">
        <v>73.648648648648646</v>
      </c>
      <c r="F61" s="39">
        <v>35.810810810810807</v>
      </c>
      <c r="G61" s="39">
        <v>20.945945945945951</v>
      </c>
      <c r="H61" s="39">
        <v>4.0540540540540544</v>
      </c>
      <c r="I61" s="39">
        <v>3.378378378378379</v>
      </c>
      <c r="J61" s="39">
        <v>18.918918918918919</v>
      </c>
      <c r="K61" s="39">
        <v>0.67567567567567566</v>
      </c>
      <c r="L61" s="46">
        <v>7.4324324324324316</v>
      </c>
      <c r="M61" s="46">
        <v>4.0540540540540544</v>
      </c>
      <c r="N61" s="46">
        <v>4.0540540540540544</v>
      </c>
      <c r="O61" s="40">
        <v>6.0810810810810816</v>
      </c>
    </row>
    <row r="62" spans="2:15" ht="15" customHeight="1" thickBot="1" x14ac:dyDescent="0.2">
      <c r="B62" s="16" t="s">
        <v>31</v>
      </c>
      <c r="C62" s="17">
        <v>13</v>
      </c>
      <c r="D62" s="41"/>
      <c r="E62" s="42">
        <v>69.230769230769226</v>
      </c>
      <c r="F62" s="42">
        <v>30.76923076923077</v>
      </c>
      <c r="G62" s="42">
        <v>23.07692307692308</v>
      </c>
      <c r="H62" s="42"/>
      <c r="I62" s="42"/>
      <c r="J62" s="42">
        <v>38.461538461538467</v>
      </c>
      <c r="K62" s="42">
        <v>7.6923076923076934</v>
      </c>
      <c r="L62" s="47">
        <v>7.6923076923076934</v>
      </c>
      <c r="M62" s="47">
        <v>15.38461538461539</v>
      </c>
      <c r="N62" s="47"/>
      <c r="O62" s="43"/>
    </row>
    <row r="63" spans="2:15" ht="15" customHeight="1" thickBot="1" x14ac:dyDescent="0.2">
      <c r="B63" s="10" t="s">
        <v>32</v>
      </c>
      <c r="C63" s="11">
        <f>IF(SUM(C54:C62,C40:C52)=0,"",SUM(C54:C62,C40:C52))</f>
        <v>1587</v>
      </c>
      <c r="D63" s="32">
        <v>1.701323251417769</v>
      </c>
      <c r="E63" s="33">
        <v>64.335223692501572</v>
      </c>
      <c r="F63" s="33">
        <v>39.886578449905478</v>
      </c>
      <c r="G63" s="33">
        <v>20.91997479521109</v>
      </c>
      <c r="H63" s="33">
        <v>4.7258979206049148</v>
      </c>
      <c r="I63" s="33">
        <v>5.2299936988027724</v>
      </c>
      <c r="J63" s="33">
        <v>17.328292375551349</v>
      </c>
      <c r="K63" s="33">
        <v>2.3314429741650922</v>
      </c>
      <c r="L63" s="44">
        <v>12.854442344045371</v>
      </c>
      <c r="M63" s="44">
        <v>8.1915563957151853</v>
      </c>
      <c r="N63" s="44">
        <v>3.906742281033396</v>
      </c>
      <c r="O63" s="34">
        <v>7.0573408947700056</v>
      </c>
    </row>
    <row r="64" spans="2:15" x14ac:dyDescent="0.15">
      <c r="B64" t="s">
        <v>258</v>
      </c>
      <c r="C64" s="24"/>
      <c r="D64"/>
      <c r="E64"/>
      <c r="F64"/>
      <c r="G64"/>
      <c r="H64"/>
      <c r="I64"/>
      <c r="J64"/>
      <c r="K64"/>
      <c r="L64"/>
      <c r="M64"/>
      <c r="N64"/>
      <c r="O64"/>
    </row>
    <row r="65" spans="2:15" x14ac:dyDescent="0.15">
      <c r="B65"/>
      <c r="C65" s="24"/>
      <c r="D65"/>
      <c r="E65"/>
      <c r="F65"/>
      <c r="G65"/>
      <c r="H65"/>
      <c r="I65"/>
      <c r="J65"/>
      <c r="K65"/>
      <c r="L65"/>
      <c r="M65"/>
      <c r="N65"/>
      <c r="O65"/>
    </row>
    <row r="66" spans="2:15" x14ac:dyDescent="0.15">
      <c r="B66" t="s">
        <v>260</v>
      </c>
      <c r="C66" s="24"/>
      <c r="D66" s="48"/>
      <c r="E66" s="48"/>
      <c r="F66" s="48"/>
      <c r="G66" s="48"/>
      <c r="H66" s="48"/>
      <c r="I66" s="48"/>
      <c r="J66" s="48"/>
      <c r="K66" s="48"/>
      <c r="L66" s="48"/>
      <c r="M66" s="48"/>
      <c r="N66" s="48"/>
      <c r="O66" s="48"/>
    </row>
    <row r="67" spans="2:15" ht="15" customHeight="1" thickBot="1" x14ac:dyDescent="0.2">
      <c r="B67"/>
      <c r="C67" s="24"/>
      <c r="D67"/>
      <c r="E67"/>
      <c r="F67"/>
      <c r="G67"/>
      <c r="H67"/>
      <c r="I67"/>
      <c r="J67"/>
      <c r="K67"/>
      <c r="L67"/>
      <c r="M67"/>
      <c r="N67"/>
      <c r="O67" t="s">
        <v>1</v>
      </c>
    </row>
    <row r="68" spans="2:15" ht="90.95" customHeight="1" thickBot="1" x14ac:dyDescent="0.2">
      <c r="B68" s="4"/>
      <c r="C68" s="5" t="s">
        <v>2</v>
      </c>
      <c r="D68" s="6" t="s">
        <v>247</v>
      </c>
      <c r="E68" s="7" t="s">
        <v>248</v>
      </c>
      <c r="F68" s="7" t="s">
        <v>249</v>
      </c>
      <c r="G68" s="7" t="s">
        <v>250</v>
      </c>
      <c r="H68" s="7" t="s">
        <v>251</v>
      </c>
      <c r="I68" s="7" t="s">
        <v>252</v>
      </c>
      <c r="J68" s="7" t="s">
        <v>253</v>
      </c>
      <c r="K68" s="7" t="s">
        <v>254</v>
      </c>
      <c r="L68" s="8" t="s">
        <v>255</v>
      </c>
      <c r="M68" s="8" t="s">
        <v>256</v>
      </c>
      <c r="N68" s="8" t="s">
        <v>257</v>
      </c>
      <c r="O68" s="9" t="s">
        <v>159</v>
      </c>
    </row>
    <row r="69" spans="2:15" ht="15" customHeight="1" thickBot="1" x14ac:dyDescent="0.2">
      <c r="B69" s="10" t="s">
        <v>8</v>
      </c>
      <c r="C69" s="11">
        <f>IF(SUM(C70:C82)=0,"",SUM(C70:C82))</f>
        <v>637</v>
      </c>
      <c r="D69" s="32">
        <v>2.3547880690737841</v>
      </c>
      <c r="E69" s="33">
        <v>61.695447409733127</v>
      </c>
      <c r="F69" s="33">
        <v>40.031397174254323</v>
      </c>
      <c r="G69" s="33">
        <v>13.65777080062794</v>
      </c>
      <c r="H69" s="33">
        <v>2.982731554160126</v>
      </c>
      <c r="I69" s="33">
        <v>7.0643642072213506</v>
      </c>
      <c r="J69" s="33">
        <v>19.937205651491361</v>
      </c>
      <c r="K69" s="33">
        <v>4.2386185243328098</v>
      </c>
      <c r="L69" s="44">
        <v>18.681318681318679</v>
      </c>
      <c r="M69" s="44">
        <v>11.61695447409733</v>
      </c>
      <c r="N69" s="44">
        <v>6.593406593406594</v>
      </c>
      <c r="O69" s="34">
        <v>6.2794348508634217</v>
      </c>
    </row>
    <row r="70" spans="2:15" x14ac:dyDescent="0.15">
      <c r="B70" s="12" t="s">
        <v>9</v>
      </c>
      <c r="C70" s="13">
        <v>102</v>
      </c>
      <c r="D70" s="35">
        <v>1.9607843137254899</v>
      </c>
      <c r="E70" s="36">
        <v>60.784313725490193</v>
      </c>
      <c r="F70" s="36">
        <v>37.254901960784323</v>
      </c>
      <c r="G70" s="36">
        <v>5.8823529411764701</v>
      </c>
      <c r="H70" s="36">
        <v>5.8823529411764701</v>
      </c>
      <c r="I70" s="36">
        <v>4.9019607843137258</v>
      </c>
      <c r="J70" s="36">
        <v>20.588235294117641</v>
      </c>
      <c r="K70" s="36">
        <v>4.9019607843137258</v>
      </c>
      <c r="L70" s="45">
        <v>19.6078431372549</v>
      </c>
      <c r="M70" s="45">
        <v>10.7843137254902</v>
      </c>
      <c r="N70" s="45">
        <v>10.7843137254902</v>
      </c>
      <c r="O70" s="37">
        <v>4.9019607843137258</v>
      </c>
    </row>
    <row r="71" spans="2:15" x14ac:dyDescent="0.15">
      <c r="B71" s="14" t="s">
        <v>10</v>
      </c>
      <c r="C71" s="15">
        <v>16</v>
      </c>
      <c r="D71" s="38">
        <v>12.5</v>
      </c>
      <c r="E71" s="39">
        <v>50</v>
      </c>
      <c r="F71" s="39">
        <v>25</v>
      </c>
      <c r="G71" s="39"/>
      <c r="H71" s="39"/>
      <c r="I71" s="39">
        <v>6.25</v>
      </c>
      <c r="J71" s="39">
        <v>12.5</v>
      </c>
      <c r="K71" s="39"/>
      <c r="L71" s="46">
        <v>18.75</v>
      </c>
      <c r="M71" s="46">
        <v>6.25</v>
      </c>
      <c r="N71" s="46">
        <v>12.5</v>
      </c>
      <c r="O71" s="40"/>
    </row>
    <row r="72" spans="2:15" x14ac:dyDescent="0.15">
      <c r="B72" s="14" t="s">
        <v>11</v>
      </c>
      <c r="C72" s="15">
        <v>19</v>
      </c>
      <c r="D72" s="38"/>
      <c r="E72" s="39">
        <v>57.894736842105267</v>
      </c>
      <c r="F72" s="39">
        <v>47.368421052631582</v>
      </c>
      <c r="G72" s="39">
        <v>10.52631578947368</v>
      </c>
      <c r="H72" s="39"/>
      <c r="I72" s="39">
        <v>5.2631578947368416</v>
      </c>
      <c r="J72" s="39">
        <v>31.578947368421051</v>
      </c>
      <c r="K72" s="39"/>
      <c r="L72" s="46">
        <v>21.05263157894737</v>
      </c>
      <c r="M72" s="46">
        <v>10.52631578947368</v>
      </c>
      <c r="N72" s="46">
        <v>10.52631578947368</v>
      </c>
      <c r="O72" s="40">
        <v>10.52631578947368</v>
      </c>
    </row>
    <row r="73" spans="2:15" x14ac:dyDescent="0.15">
      <c r="B73" s="14" t="s">
        <v>12</v>
      </c>
      <c r="C73" s="15">
        <v>55</v>
      </c>
      <c r="D73" s="38">
        <v>1.8181818181818179</v>
      </c>
      <c r="E73" s="39">
        <v>63.636363636363633</v>
      </c>
      <c r="F73" s="39">
        <v>38.181818181818187</v>
      </c>
      <c r="G73" s="39">
        <v>5.4545454545454541</v>
      </c>
      <c r="H73" s="39">
        <v>5.4545454545454541</v>
      </c>
      <c r="I73" s="39">
        <v>5.4545454545454541</v>
      </c>
      <c r="J73" s="39">
        <v>14.54545454545454</v>
      </c>
      <c r="K73" s="39">
        <v>3.6363636363636358</v>
      </c>
      <c r="L73" s="46">
        <v>23.63636363636364</v>
      </c>
      <c r="M73" s="46">
        <v>16.36363636363636</v>
      </c>
      <c r="N73" s="46">
        <v>5.4545454545454541</v>
      </c>
      <c r="O73" s="40">
        <v>5.4545454545454541</v>
      </c>
    </row>
    <row r="74" spans="2:15" x14ac:dyDescent="0.15">
      <c r="B74" s="14" t="s">
        <v>13</v>
      </c>
      <c r="C74" s="15">
        <v>4</v>
      </c>
      <c r="D74" s="38"/>
      <c r="E74" s="39"/>
      <c r="F74" s="39">
        <v>50</v>
      </c>
      <c r="G74" s="39">
        <v>50</v>
      </c>
      <c r="H74" s="39"/>
      <c r="I74" s="39"/>
      <c r="J74" s="39"/>
      <c r="K74" s="39"/>
      <c r="L74" s="46">
        <v>50</v>
      </c>
      <c r="M74" s="46">
        <v>50</v>
      </c>
      <c r="N74" s="46"/>
      <c r="O74" s="40"/>
    </row>
    <row r="75" spans="2:15" x14ac:dyDescent="0.15">
      <c r="B75" s="14" t="s">
        <v>14</v>
      </c>
      <c r="C75" s="15">
        <v>42</v>
      </c>
      <c r="D75" s="38">
        <v>2.3809523809523809</v>
      </c>
      <c r="E75" s="39">
        <v>52.380952380952387</v>
      </c>
      <c r="F75" s="39">
        <v>28.571428571428569</v>
      </c>
      <c r="G75" s="39">
        <v>11.9047619047619</v>
      </c>
      <c r="H75" s="39">
        <v>2.3809523809523809</v>
      </c>
      <c r="I75" s="39">
        <v>7.1428571428571423</v>
      </c>
      <c r="J75" s="39">
        <v>35.714285714285722</v>
      </c>
      <c r="K75" s="39">
        <v>7.1428571428571423</v>
      </c>
      <c r="L75" s="46">
        <v>28.571428571428569</v>
      </c>
      <c r="M75" s="46">
        <v>21.428571428571431</v>
      </c>
      <c r="N75" s="46">
        <v>2.3809523809523809</v>
      </c>
      <c r="O75" s="40">
        <v>4.7619047619047619</v>
      </c>
    </row>
    <row r="76" spans="2:15" x14ac:dyDescent="0.15">
      <c r="B76" s="14" t="s">
        <v>15</v>
      </c>
      <c r="C76" s="15">
        <v>26</v>
      </c>
      <c r="D76" s="38"/>
      <c r="E76" s="39">
        <v>50</v>
      </c>
      <c r="F76" s="39">
        <v>30.76923076923077</v>
      </c>
      <c r="G76" s="39">
        <v>7.6923076923076934</v>
      </c>
      <c r="H76" s="39">
        <v>3.8461538461538458</v>
      </c>
      <c r="I76" s="39">
        <v>3.8461538461538458</v>
      </c>
      <c r="J76" s="39">
        <v>15.38461538461539</v>
      </c>
      <c r="K76" s="39">
        <v>3.8461538461538458</v>
      </c>
      <c r="L76" s="46">
        <v>23.07692307692308</v>
      </c>
      <c r="M76" s="46">
        <v>15.38461538461539</v>
      </c>
      <c r="N76" s="46">
        <v>11.53846153846154</v>
      </c>
      <c r="O76" s="40">
        <v>11.53846153846154</v>
      </c>
    </row>
    <row r="77" spans="2:15" x14ac:dyDescent="0.15">
      <c r="B77" s="14" t="s">
        <v>16</v>
      </c>
      <c r="C77" s="15">
        <v>21</v>
      </c>
      <c r="D77" s="38"/>
      <c r="E77" s="39">
        <v>66.666666666666657</v>
      </c>
      <c r="F77" s="39">
        <v>47.619047619047613</v>
      </c>
      <c r="G77" s="39">
        <v>19.047619047619051</v>
      </c>
      <c r="H77" s="39">
        <v>4.7619047619047619</v>
      </c>
      <c r="I77" s="39"/>
      <c r="J77" s="39">
        <v>23.80952380952381</v>
      </c>
      <c r="K77" s="39"/>
      <c r="L77" s="46">
        <v>14.285714285714279</v>
      </c>
      <c r="M77" s="46">
        <v>28.571428571428569</v>
      </c>
      <c r="N77" s="46">
        <v>9.5238095238095237</v>
      </c>
      <c r="O77" s="40"/>
    </row>
    <row r="78" spans="2:15" x14ac:dyDescent="0.15">
      <c r="B78" s="14" t="s">
        <v>17</v>
      </c>
      <c r="C78" s="15">
        <v>69</v>
      </c>
      <c r="D78" s="38">
        <v>2.8985507246376812</v>
      </c>
      <c r="E78" s="39">
        <v>68.115942028985515</v>
      </c>
      <c r="F78" s="39">
        <v>42.028985507246382</v>
      </c>
      <c r="G78" s="39">
        <v>18.840579710144929</v>
      </c>
      <c r="H78" s="39">
        <v>1.449275362318841</v>
      </c>
      <c r="I78" s="39">
        <v>13.043478260869559</v>
      </c>
      <c r="J78" s="39">
        <v>14.49275362318841</v>
      </c>
      <c r="K78" s="39">
        <v>5.7971014492753623</v>
      </c>
      <c r="L78" s="46">
        <v>23.188405797101449</v>
      </c>
      <c r="M78" s="46">
        <v>5.7971014492753623</v>
      </c>
      <c r="N78" s="46">
        <v>1.449275362318841</v>
      </c>
      <c r="O78" s="40">
        <v>7.2463768115942031</v>
      </c>
    </row>
    <row r="79" spans="2:15" x14ac:dyDescent="0.15">
      <c r="B79" s="14" t="s">
        <v>18</v>
      </c>
      <c r="C79" s="15">
        <v>50</v>
      </c>
      <c r="D79" s="38">
        <v>2</v>
      </c>
      <c r="E79" s="39">
        <v>70</v>
      </c>
      <c r="F79" s="39">
        <v>54</v>
      </c>
      <c r="G79" s="39">
        <v>22</v>
      </c>
      <c r="H79" s="39">
        <v>2</v>
      </c>
      <c r="I79" s="39">
        <v>6</v>
      </c>
      <c r="J79" s="39">
        <v>20</v>
      </c>
      <c r="K79" s="39">
        <v>2</v>
      </c>
      <c r="L79" s="46">
        <v>16</v>
      </c>
      <c r="M79" s="46">
        <v>6</v>
      </c>
      <c r="N79" s="46">
        <v>2</v>
      </c>
      <c r="O79" s="40">
        <v>6</v>
      </c>
    </row>
    <row r="80" spans="2:15" x14ac:dyDescent="0.15">
      <c r="B80" s="14" t="s">
        <v>19</v>
      </c>
      <c r="C80" s="15">
        <v>19</v>
      </c>
      <c r="D80" s="38">
        <v>5.2631578947368416</v>
      </c>
      <c r="E80" s="39">
        <v>52.631578947368418</v>
      </c>
      <c r="F80" s="39">
        <v>57.894736842105267</v>
      </c>
      <c r="G80" s="39">
        <v>15.789473684210529</v>
      </c>
      <c r="H80" s="39"/>
      <c r="I80" s="39">
        <v>5.2631578947368416</v>
      </c>
      <c r="J80" s="39">
        <v>21.05263157894737</v>
      </c>
      <c r="K80" s="39">
        <v>10.52631578947368</v>
      </c>
      <c r="L80" s="46">
        <v>10.52631578947368</v>
      </c>
      <c r="M80" s="46"/>
      <c r="N80" s="46">
        <v>10.52631578947368</v>
      </c>
      <c r="O80" s="40">
        <v>10.52631578947368</v>
      </c>
    </row>
    <row r="81" spans="2:15" x14ac:dyDescent="0.15">
      <c r="B81" s="14" t="s">
        <v>20</v>
      </c>
      <c r="C81" s="15">
        <v>64</v>
      </c>
      <c r="D81" s="38">
        <v>1.5625</v>
      </c>
      <c r="E81" s="39">
        <v>81.25</v>
      </c>
      <c r="F81" s="39">
        <v>56.25</v>
      </c>
      <c r="G81" s="39">
        <v>14.0625</v>
      </c>
      <c r="H81" s="39">
        <v>3.125</v>
      </c>
      <c r="I81" s="39">
        <v>4.6875</v>
      </c>
      <c r="J81" s="39">
        <v>10.9375</v>
      </c>
      <c r="K81" s="39">
        <v>1.5625</v>
      </c>
      <c r="L81" s="46">
        <v>15.625</v>
      </c>
      <c r="M81" s="46">
        <v>18.75</v>
      </c>
      <c r="N81" s="46">
        <v>6.25</v>
      </c>
      <c r="O81" s="40">
        <v>3.125</v>
      </c>
    </row>
    <row r="82" spans="2:15" ht="15" customHeight="1" thickBot="1" x14ac:dyDescent="0.2">
      <c r="B82" s="16" t="s">
        <v>21</v>
      </c>
      <c r="C82" s="17">
        <v>150</v>
      </c>
      <c r="D82" s="41">
        <v>2.666666666666667</v>
      </c>
      <c r="E82" s="42">
        <v>56.000000000000007</v>
      </c>
      <c r="F82" s="42">
        <v>32</v>
      </c>
      <c r="G82" s="42">
        <v>18</v>
      </c>
      <c r="H82" s="42">
        <v>2</v>
      </c>
      <c r="I82" s="42">
        <v>10</v>
      </c>
      <c r="J82" s="42">
        <v>23.333333333333329</v>
      </c>
      <c r="K82" s="42">
        <v>5.3333333333333339</v>
      </c>
      <c r="L82" s="47">
        <v>13.33333333333333</v>
      </c>
      <c r="M82" s="47">
        <v>7.333333333333333</v>
      </c>
      <c r="N82" s="47">
        <v>6.666666666666667</v>
      </c>
      <c r="O82" s="43">
        <v>8.6666666666666679</v>
      </c>
    </row>
    <row r="83" spans="2:15" ht="15" customHeight="1" thickBot="1" x14ac:dyDescent="0.2">
      <c r="B83" s="10" t="s">
        <v>22</v>
      </c>
      <c r="C83" s="11">
        <f>IF(SUM(C84:C92)=0,"",SUM(C84:C92))</f>
        <v>914</v>
      </c>
      <c r="D83" s="32">
        <v>1.531728665207877</v>
      </c>
      <c r="E83" s="33">
        <v>57.111597374179432</v>
      </c>
      <c r="F83" s="33">
        <v>33.807439824945298</v>
      </c>
      <c r="G83" s="33">
        <v>22.42888402625821</v>
      </c>
      <c r="H83" s="33">
        <v>3.829321663019694</v>
      </c>
      <c r="I83" s="33">
        <v>3.9387308533916849</v>
      </c>
      <c r="J83" s="33">
        <v>16.84901531728665</v>
      </c>
      <c r="K83" s="33">
        <v>3.7199124726477031</v>
      </c>
      <c r="L83" s="44">
        <v>24.179431072210068</v>
      </c>
      <c r="M83" s="44">
        <v>9.2997811816192559</v>
      </c>
      <c r="N83" s="44">
        <v>5.5798687089715537</v>
      </c>
      <c r="O83" s="34">
        <v>8.0962800875273526</v>
      </c>
    </row>
    <row r="84" spans="2:15" x14ac:dyDescent="0.15">
      <c r="B84" s="12" t="s">
        <v>23</v>
      </c>
      <c r="C84" s="13">
        <v>82</v>
      </c>
      <c r="D84" s="35"/>
      <c r="E84" s="36">
        <v>39.024390243902438</v>
      </c>
      <c r="F84" s="36">
        <v>31.707317073170731</v>
      </c>
      <c r="G84" s="36">
        <v>3.6585365853658529</v>
      </c>
      <c r="H84" s="36">
        <v>15.853658536585369</v>
      </c>
      <c r="I84" s="36">
        <v>1.219512195121951</v>
      </c>
      <c r="J84" s="36">
        <v>15.853658536585369</v>
      </c>
      <c r="K84" s="36">
        <v>9.7560975609756095</v>
      </c>
      <c r="L84" s="45">
        <v>50</v>
      </c>
      <c r="M84" s="45">
        <v>31.707317073170731</v>
      </c>
      <c r="N84" s="45">
        <v>2.4390243902439019</v>
      </c>
      <c r="O84" s="37">
        <v>3.6585365853658529</v>
      </c>
    </row>
    <row r="85" spans="2:15" x14ac:dyDescent="0.15">
      <c r="B85" s="14" t="s">
        <v>24</v>
      </c>
      <c r="C85" s="15">
        <v>116</v>
      </c>
      <c r="D85" s="38"/>
      <c r="E85" s="39">
        <v>51.724137931034477</v>
      </c>
      <c r="F85" s="39">
        <v>43.103448275862057</v>
      </c>
      <c r="G85" s="39">
        <v>27.586206896551719</v>
      </c>
      <c r="H85" s="39">
        <v>4.3103448275862073</v>
      </c>
      <c r="I85" s="39">
        <v>5.1724137931034484</v>
      </c>
      <c r="J85" s="39">
        <v>25</v>
      </c>
      <c r="K85" s="39">
        <v>4.3103448275862073</v>
      </c>
      <c r="L85" s="46">
        <v>26.72413793103448</v>
      </c>
      <c r="M85" s="46">
        <v>7.7586206896551726</v>
      </c>
      <c r="N85" s="46">
        <v>5.1724137931034484</v>
      </c>
      <c r="O85" s="40">
        <v>8.6206896551724146</v>
      </c>
    </row>
    <row r="86" spans="2:15" x14ac:dyDescent="0.15">
      <c r="B86" s="14" t="s">
        <v>25</v>
      </c>
      <c r="C86" s="15">
        <v>99</v>
      </c>
      <c r="D86" s="38">
        <v>1.0101010101010099</v>
      </c>
      <c r="E86" s="39">
        <v>62.62626262626263</v>
      </c>
      <c r="F86" s="39">
        <v>34.343434343434339</v>
      </c>
      <c r="G86" s="39">
        <v>12.121212121212119</v>
      </c>
      <c r="H86" s="39">
        <v>3.0303030303030298</v>
      </c>
      <c r="I86" s="39">
        <v>6.0606060606060614</v>
      </c>
      <c r="J86" s="39">
        <v>12.121212121212119</v>
      </c>
      <c r="K86" s="39">
        <v>6.0606060606060614</v>
      </c>
      <c r="L86" s="46">
        <v>17.171717171717169</v>
      </c>
      <c r="M86" s="46">
        <v>4.0404040404040407</v>
      </c>
      <c r="N86" s="46">
        <v>8.0808080808080813</v>
      </c>
      <c r="O86" s="40">
        <v>7.0707070707070701</v>
      </c>
    </row>
    <row r="87" spans="2:15" x14ac:dyDescent="0.15">
      <c r="B87" s="14" t="s">
        <v>26</v>
      </c>
      <c r="C87" s="15">
        <v>194</v>
      </c>
      <c r="D87" s="38">
        <v>3.0927835051546388</v>
      </c>
      <c r="E87" s="39">
        <v>60.824742268041227</v>
      </c>
      <c r="F87" s="39">
        <v>34.020618556701031</v>
      </c>
      <c r="G87" s="39">
        <v>20.618556701030929</v>
      </c>
      <c r="H87" s="39"/>
      <c r="I87" s="39">
        <v>4.6391752577319592</v>
      </c>
      <c r="J87" s="39">
        <v>17.010309278350519</v>
      </c>
      <c r="K87" s="39">
        <v>2.5773195876288661</v>
      </c>
      <c r="L87" s="46">
        <v>12.88659793814433</v>
      </c>
      <c r="M87" s="46">
        <v>6.7010309278350517</v>
      </c>
      <c r="N87" s="46">
        <v>4.6391752577319592</v>
      </c>
      <c r="O87" s="40">
        <v>11.85567010309278</v>
      </c>
    </row>
    <row r="88" spans="2:15" x14ac:dyDescent="0.15">
      <c r="B88" s="14" t="s">
        <v>27</v>
      </c>
      <c r="C88" s="15">
        <v>171</v>
      </c>
      <c r="D88" s="38">
        <v>0.58479532163742687</v>
      </c>
      <c r="E88" s="39">
        <v>54.385964912280713</v>
      </c>
      <c r="F88" s="39">
        <v>28.654970760233919</v>
      </c>
      <c r="G88" s="39">
        <v>43.859649122807006</v>
      </c>
      <c r="H88" s="39">
        <v>5.2631578947368416</v>
      </c>
      <c r="I88" s="39">
        <v>2.339181286549707</v>
      </c>
      <c r="J88" s="39">
        <v>9.3567251461988299</v>
      </c>
      <c r="K88" s="39">
        <v>2.339181286549707</v>
      </c>
      <c r="L88" s="46">
        <v>39.76608187134503</v>
      </c>
      <c r="M88" s="46">
        <v>8.1871345029239766</v>
      </c>
      <c r="N88" s="46">
        <v>6.4327485380116958</v>
      </c>
      <c r="O88" s="40">
        <v>3.5087719298245612</v>
      </c>
    </row>
    <row r="89" spans="2:15" x14ac:dyDescent="0.15">
      <c r="B89" s="14" t="s">
        <v>28</v>
      </c>
      <c r="C89" s="15">
        <v>81</v>
      </c>
      <c r="D89" s="38">
        <v>2.4691358024691361</v>
      </c>
      <c r="E89" s="39">
        <v>51.851851851851848</v>
      </c>
      <c r="F89" s="39">
        <v>25.92592592592592</v>
      </c>
      <c r="G89" s="39">
        <v>12.345679012345681</v>
      </c>
      <c r="H89" s="39">
        <v>2.4691358024691361</v>
      </c>
      <c r="I89" s="39">
        <v>3.7037037037037028</v>
      </c>
      <c r="J89" s="39">
        <v>13.58024691358025</v>
      </c>
      <c r="K89" s="39">
        <v>7.4074074074074074</v>
      </c>
      <c r="L89" s="46">
        <v>18.518518518518519</v>
      </c>
      <c r="M89" s="46">
        <v>7.4074074074074074</v>
      </c>
      <c r="N89" s="46">
        <v>6.1728395061728394</v>
      </c>
      <c r="O89" s="40">
        <v>17.283950617283949</v>
      </c>
    </row>
    <row r="90" spans="2:15" x14ac:dyDescent="0.15">
      <c r="B90" s="14" t="s">
        <v>29</v>
      </c>
      <c r="C90" s="15">
        <v>13</v>
      </c>
      <c r="D90" s="38"/>
      <c r="E90" s="39">
        <v>53.846153846153847</v>
      </c>
      <c r="F90" s="39">
        <v>23.07692307692308</v>
      </c>
      <c r="G90" s="39">
        <v>15.38461538461539</v>
      </c>
      <c r="H90" s="39"/>
      <c r="I90" s="39"/>
      <c r="J90" s="39">
        <v>30.76923076923077</v>
      </c>
      <c r="K90" s="39"/>
      <c r="L90" s="46">
        <v>7.6923076923076934</v>
      </c>
      <c r="M90" s="46">
        <v>23.07692307692308</v>
      </c>
      <c r="N90" s="46">
        <v>15.38461538461539</v>
      </c>
      <c r="O90" s="40">
        <v>15.38461538461539</v>
      </c>
    </row>
    <row r="91" spans="2:15" x14ac:dyDescent="0.15">
      <c r="B91" s="14" t="s">
        <v>30</v>
      </c>
      <c r="C91" s="15">
        <v>146</v>
      </c>
      <c r="D91" s="38">
        <v>2.7397260273972601</v>
      </c>
      <c r="E91" s="39">
        <v>68.493150684931507</v>
      </c>
      <c r="F91" s="39">
        <v>37.671232876712331</v>
      </c>
      <c r="G91" s="39">
        <v>20.547945205479451</v>
      </c>
      <c r="H91" s="39">
        <v>2.054794520547945</v>
      </c>
      <c r="I91" s="39">
        <v>3.4246575342465748</v>
      </c>
      <c r="J91" s="39">
        <v>21.917808219178081</v>
      </c>
      <c r="K91" s="39"/>
      <c r="L91" s="46">
        <v>13.698630136986299</v>
      </c>
      <c r="M91" s="46">
        <v>5.4794520547945202</v>
      </c>
      <c r="N91" s="46">
        <v>5.4794520547945202</v>
      </c>
      <c r="O91" s="40">
        <v>6.1643835616438354</v>
      </c>
    </row>
    <row r="92" spans="2:15" ht="15" customHeight="1" thickBot="1" x14ac:dyDescent="0.2">
      <c r="B92" s="16" t="s">
        <v>31</v>
      </c>
      <c r="C92" s="17">
        <v>12</v>
      </c>
      <c r="D92" s="41"/>
      <c r="E92" s="42">
        <v>66.666666666666657</v>
      </c>
      <c r="F92" s="42">
        <v>41.666666666666671</v>
      </c>
      <c r="G92" s="42">
        <v>8.3333333333333321</v>
      </c>
      <c r="H92" s="42"/>
      <c r="I92" s="42">
        <v>16.666666666666661</v>
      </c>
      <c r="J92" s="42">
        <v>33.333333333333329</v>
      </c>
      <c r="K92" s="42"/>
      <c r="L92" s="47">
        <v>25</v>
      </c>
      <c r="M92" s="47">
        <v>16.666666666666661</v>
      </c>
      <c r="N92" s="47"/>
      <c r="O92" s="43"/>
    </row>
    <row r="93" spans="2:15" ht="15" customHeight="1" thickBot="1" x14ac:dyDescent="0.2">
      <c r="B93" s="10" t="s">
        <v>32</v>
      </c>
      <c r="C93" s="11">
        <f>IF(SUM(C84:C92,C70:C82)=0,"",SUM(C84:C92,C70:C82))</f>
        <v>1551</v>
      </c>
      <c r="D93" s="32">
        <v>1.8697614442295289</v>
      </c>
      <c r="E93" s="33">
        <v>58.994197292069629</v>
      </c>
      <c r="F93" s="33">
        <v>36.363636363636367</v>
      </c>
      <c r="G93" s="33">
        <v>18.826563507414569</v>
      </c>
      <c r="H93" s="33">
        <v>3.4816247582205029</v>
      </c>
      <c r="I93" s="33">
        <v>5.2224371373307541</v>
      </c>
      <c r="J93" s="33">
        <v>18.11734364925854</v>
      </c>
      <c r="K93" s="33">
        <v>3.932946486137975</v>
      </c>
      <c r="L93" s="44">
        <v>21.92134107027724</v>
      </c>
      <c r="M93" s="44">
        <v>10.251450676982589</v>
      </c>
      <c r="N93" s="44">
        <v>5.9961315280464218</v>
      </c>
      <c r="O93" s="34">
        <v>7.3500967117988401</v>
      </c>
    </row>
    <row r="94" spans="2:15" x14ac:dyDescent="0.15">
      <c r="B94" s="1" t="s">
        <v>258</v>
      </c>
    </row>
  </sheetData>
  <phoneticPr fontId="2"/>
  <conditionalFormatting sqref="D9:O36 D39:O63 D66:O66 D69:O93">
    <cfRule type="expression" dxfId="59" priority="242">
      <formula>AND(D9=LARGE($D9:$O9,3),NOT(D9=0))</formula>
    </cfRule>
    <cfRule type="expression" dxfId="58" priority="243">
      <formula>AND(D9=LARGE($D9:$O9,2),NOT(D9=0))</formula>
    </cfRule>
    <cfRule type="expression" dxfId="57" priority="244">
      <formula>AND(D9=LARGE($D9:$O9,1),NOT(D9=0))</formula>
    </cfRule>
  </conditionalFormatting>
  <pageMargins left="0.7" right="0.7" top="0.75" bottom="0.75" header="0.3" footer="0.3"/>
  <pageSetup paperSize="9" scale="30" orientation="portrait" horizontalDpi="300" verticalDpi="30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804EC-A112-43F0-8483-60BBF009B978}">
  <sheetPr>
    <pageSetUpPr fitToPage="1"/>
  </sheetPr>
  <dimension ref="B2:D29"/>
  <sheetViews>
    <sheetView zoomScaleNormal="100" workbookViewId="0">
      <selection activeCell="C7" sqref="C7"/>
    </sheetView>
  </sheetViews>
  <sheetFormatPr defaultRowHeight="13.5" x14ac:dyDescent="0.15"/>
  <cols>
    <col min="1" max="1" width="1.375" style="86" customWidth="1"/>
    <col min="2" max="2" width="9" style="86"/>
    <col min="3" max="3" width="14.625" style="86" customWidth="1"/>
    <col min="4" max="4" width="44.75" style="86" customWidth="1"/>
    <col min="5" max="5" width="1.375" style="86" customWidth="1"/>
    <col min="6" max="16384" width="9" style="86"/>
  </cols>
  <sheetData>
    <row r="2" spans="2:4" ht="18.75" customHeight="1" x14ac:dyDescent="0.15">
      <c r="B2" s="86" t="s">
        <v>353</v>
      </c>
    </row>
    <row r="3" spans="2:4" x14ac:dyDescent="0.15">
      <c r="B3" s="86" t="s">
        <v>505</v>
      </c>
    </row>
    <row r="4" spans="2:4" ht="14.25" thickBot="1" x14ac:dyDescent="0.2"/>
    <row r="5" spans="2:4" ht="21.75" thickBot="1" x14ac:dyDescent="0.2">
      <c r="B5" s="87"/>
      <c r="C5" s="88" t="s">
        <v>354</v>
      </c>
      <c r="D5" s="88" t="s">
        <v>355</v>
      </c>
    </row>
    <row r="6" spans="2:4" ht="24" customHeight="1" x14ac:dyDescent="0.15">
      <c r="B6" s="148" t="s">
        <v>333</v>
      </c>
      <c r="C6" s="89" t="s">
        <v>356</v>
      </c>
      <c r="D6" s="90" t="s">
        <v>455</v>
      </c>
    </row>
    <row r="7" spans="2:4" ht="24" customHeight="1" thickBot="1" x14ac:dyDescent="0.2">
      <c r="B7" s="149"/>
      <c r="C7" s="93" t="s">
        <v>15</v>
      </c>
      <c r="D7" s="94" t="s">
        <v>457</v>
      </c>
    </row>
    <row r="8" spans="2:4" ht="24" customHeight="1" x14ac:dyDescent="0.15">
      <c r="B8" s="150" t="s">
        <v>334</v>
      </c>
      <c r="C8" s="95" t="s">
        <v>366</v>
      </c>
      <c r="D8" s="96" t="s">
        <v>458</v>
      </c>
    </row>
    <row r="9" spans="2:4" ht="24" customHeight="1" x14ac:dyDescent="0.15">
      <c r="B9" s="151"/>
      <c r="C9" s="97" t="s">
        <v>361</v>
      </c>
      <c r="D9" s="98" t="s">
        <v>460</v>
      </c>
    </row>
    <row r="10" spans="2:4" ht="24" customHeight="1" thickBot="1" x14ac:dyDescent="0.2">
      <c r="B10" s="152"/>
      <c r="C10" s="99" t="s">
        <v>547</v>
      </c>
      <c r="D10" s="100" t="s">
        <v>461</v>
      </c>
    </row>
    <row r="11" spans="2:4" ht="13.5" customHeight="1" x14ac:dyDescent="0.15"/>
    <row r="12" spans="2:4" ht="14.25" customHeight="1" x14ac:dyDescent="0.15"/>
    <row r="13" spans="2:4" x14ac:dyDescent="0.15">
      <c r="B13" s="86" t="s">
        <v>506</v>
      </c>
    </row>
    <row r="14" spans="2:4" ht="14.25" thickBot="1" x14ac:dyDescent="0.2"/>
    <row r="15" spans="2:4" ht="21.75" thickBot="1" x14ac:dyDescent="0.2">
      <c r="B15" s="87"/>
      <c r="C15" s="88" t="s">
        <v>354</v>
      </c>
      <c r="D15" s="88" t="s">
        <v>355</v>
      </c>
    </row>
    <row r="16" spans="2:4" ht="24" customHeight="1" x14ac:dyDescent="0.15">
      <c r="B16" s="148" t="s">
        <v>454</v>
      </c>
      <c r="C16" s="89" t="s">
        <v>356</v>
      </c>
      <c r="D16" s="90" t="s">
        <v>455</v>
      </c>
    </row>
    <row r="17" spans="2:4" ht="24" customHeight="1" x14ac:dyDescent="0.15">
      <c r="B17" s="149"/>
      <c r="C17" s="91" t="s">
        <v>409</v>
      </c>
      <c r="D17" s="92" t="s">
        <v>456</v>
      </c>
    </row>
    <row r="18" spans="2:4" ht="24" customHeight="1" thickBot="1" x14ac:dyDescent="0.2">
      <c r="B18" s="149"/>
      <c r="C18" s="93" t="s">
        <v>15</v>
      </c>
      <c r="D18" s="94" t="s">
        <v>457</v>
      </c>
    </row>
    <row r="19" spans="2:4" ht="24" customHeight="1" x14ac:dyDescent="0.15">
      <c r="B19" s="150" t="s">
        <v>334</v>
      </c>
      <c r="C19" s="95" t="s">
        <v>366</v>
      </c>
      <c r="D19" s="96" t="s">
        <v>458</v>
      </c>
    </row>
    <row r="20" spans="2:4" ht="24" customHeight="1" thickBot="1" x14ac:dyDescent="0.2">
      <c r="B20" s="152"/>
      <c r="C20" s="99" t="s">
        <v>27</v>
      </c>
      <c r="D20" s="100" t="s">
        <v>459</v>
      </c>
    </row>
    <row r="23" spans="2:4" x14ac:dyDescent="0.15">
      <c r="B23" s="86" t="s">
        <v>507</v>
      </c>
    </row>
    <row r="24" spans="2:4" ht="14.25" thickBot="1" x14ac:dyDescent="0.2"/>
    <row r="25" spans="2:4" ht="20.25" customHeight="1" thickBot="1" x14ac:dyDescent="0.2">
      <c r="B25" s="87"/>
      <c r="C25" s="88" t="s">
        <v>354</v>
      </c>
      <c r="D25" s="88" t="s">
        <v>355</v>
      </c>
    </row>
    <row r="26" spans="2:4" ht="24" customHeight="1" thickBot="1" x14ac:dyDescent="0.2">
      <c r="B26" s="103" t="s">
        <v>454</v>
      </c>
      <c r="C26" s="89" t="s">
        <v>356</v>
      </c>
      <c r="D26" s="90" t="s">
        <v>455</v>
      </c>
    </row>
    <row r="27" spans="2:4" ht="24" customHeight="1" x14ac:dyDescent="0.15">
      <c r="B27" s="150" t="s">
        <v>334</v>
      </c>
      <c r="C27" s="95" t="s">
        <v>366</v>
      </c>
      <c r="D27" s="96" t="s">
        <v>458</v>
      </c>
    </row>
    <row r="28" spans="2:4" ht="24" customHeight="1" x14ac:dyDescent="0.15">
      <c r="B28" s="151"/>
      <c r="C28" s="115" t="s">
        <v>27</v>
      </c>
      <c r="D28" s="116" t="s">
        <v>459</v>
      </c>
    </row>
    <row r="29" spans="2:4" ht="24" customHeight="1" thickBot="1" x14ac:dyDescent="0.2">
      <c r="B29" s="152"/>
      <c r="C29" s="99" t="s">
        <v>548</v>
      </c>
      <c r="D29" s="100" t="s">
        <v>462</v>
      </c>
    </row>
  </sheetData>
  <mergeCells count="5">
    <mergeCell ref="B6:B7"/>
    <mergeCell ref="B8:B10"/>
    <mergeCell ref="B16:B18"/>
    <mergeCell ref="B19:B20"/>
    <mergeCell ref="B27:B29"/>
  </mergeCells>
  <phoneticPr fontId="2"/>
  <pageMargins left="0.70866141732283472" right="0.59055118110236227" top="0.74803149606299213" bottom="0.74803149606299213" header="0.31496062992125984" footer="0.31496062992125984"/>
  <pageSetup paperSize="9" scale="76"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7">
    <pageSetUpPr fitToPage="1"/>
  </sheetPr>
  <dimension ref="B1:Q32"/>
  <sheetViews>
    <sheetView workbookViewId="0">
      <selection activeCell="B5" sqref="B5"/>
    </sheetView>
  </sheetViews>
  <sheetFormatPr defaultColWidth="9" defaultRowHeight="13.5" x14ac:dyDescent="0.15"/>
  <cols>
    <col min="1" max="1" width="9" style="1" customWidth="1"/>
    <col min="2" max="2" width="15" style="1" bestFit="1" customWidth="1"/>
    <col min="3" max="3" width="9" style="1" customWidth="1"/>
    <col min="4" max="16384" width="9" style="1"/>
  </cols>
  <sheetData>
    <row r="1" spans="2:17" ht="24" customHeight="1" x14ac:dyDescent="0.15">
      <c r="B1" s="2"/>
    </row>
    <row r="3" spans="2:17" x14ac:dyDescent="0.15">
      <c r="B3" s="1" t="s">
        <v>502</v>
      </c>
    </row>
    <row r="4" spans="2:17" x14ac:dyDescent="0.15">
      <c r="B4" s="1" t="s">
        <v>508</v>
      </c>
    </row>
    <row r="5" spans="2:17" x14ac:dyDescent="0.15">
      <c r="B5" s="142" t="s">
        <v>582</v>
      </c>
    </row>
    <row r="6" spans="2:17" ht="15" customHeight="1" thickBot="1" x14ac:dyDescent="0.2">
      <c r="B6"/>
      <c r="F6" s="3" t="s">
        <v>261</v>
      </c>
      <c r="Q6" s="3"/>
    </row>
    <row r="7" spans="2:17" ht="120.95" customHeight="1" thickBot="1" x14ac:dyDescent="0.2">
      <c r="B7" s="18"/>
      <c r="C7" s="5" t="s">
        <v>2</v>
      </c>
      <c r="D7" s="6" t="s">
        <v>262</v>
      </c>
      <c r="E7" s="7" t="s">
        <v>263</v>
      </c>
      <c r="F7" s="9" t="s">
        <v>264</v>
      </c>
    </row>
    <row r="8" spans="2:17" ht="15" customHeight="1" thickBot="1" x14ac:dyDescent="0.2">
      <c r="B8" s="10" t="s">
        <v>8</v>
      </c>
      <c r="C8" s="11">
        <f>IF(SUM(C9:C21)=0,"",SUM(C9:C21))</f>
        <v>862</v>
      </c>
      <c r="D8" s="56">
        <f>IF(SUM(D9:D21)=0,"",SUMPRODUCT($C9:$C21, D9:D21)/$C8)</f>
        <v>2.3201856148491879</v>
      </c>
      <c r="E8" s="57">
        <f>IF(SUM(E9:E21)=0,"",SUMPRODUCT($C9:$C21, E9:E21)/$C8)</f>
        <v>97.679814385150806</v>
      </c>
      <c r="F8" s="34">
        <v>15092.30769230769</v>
      </c>
    </row>
    <row r="9" spans="2:17" x14ac:dyDescent="0.15">
      <c r="B9" s="12" t="s">
        <v>9</v>
      </c>
      <c r="C9" s="13">
        <v>137</v>
      </c>
      <c r="D9" s="58">
        <v>1.4598540145985399</v>
      </c>
      <c r="E9" s="59">
        <v>98.540145985401466</v>
      </c>
      <c r="F9" s="37">
        <v>21600</v>
      </c>
    </row>
    <row r="10" spans="2:17" x14ac:dyDescent="0.15">
      <c r="B10" s="14" t="s">
        <v>10</v>
      </c>
      <c r="C10" s="15">
        <v>23</v>
      </c>
      <c r="D10" s="60">
        <v>4.3478260869565224</v>
      </c>
      <c r="E10" s="61">
        <v>95.652173913043484</v>
      </c>
      <c r="F10" s="40">
        <v>10000</v>
      </c>
    </row>
    <row r="11" spans="2:17" x14ac:dyDescent="0.15">
      <c r="B11" s="14" t="s">
        <v>11</v>
      </c>
      <c r="C11" s="15">
        <v>29</v>
      </c>
      <c r="D11" s="60">
        <v>3.4482758620689649</v>
      </c>
      <c r="E11" s="61">
        <v>96.551724137931032</v>
      </c>
      <c r="F11" s="40"/>
    </row>
    <row r="12" spans="2:17" x14ac:dyDescent="0.15">
      <c r="B12" s="14" t="s">
        <v>12</v>
      </c>
      <c r="C12" s="15">
        <v>70</v>
      </c>
      <c r="D12" s="60">
        <v>4.2857142857142856</v>
      </c>
      <c r="E12" s="61">
        <v>95.714285714285722</v>
      </c>
      <c r="F12" s="40">
        <v>9000</v>
      </c>
    </row>
    <row r="13" spans="2:17" x14ac:dyDescent="0.15">
      <c r="B13" s="14" t="s">
        <v>13</v>
      </c>
      <c r="C13" s="15">
        <v>4</v>
      </c>
      <c r="D13" s="60"/>
      <c r="E13" s="61">
        <v>100</v>
      </c>
      <c r="F13" s="62"/>
    </row>
    <row r="14" spans="2:17" x14ac:dyDescent="0.15">
      <c r="B14" s="14" t="s">
        <v>14</v>
      </c>
      <c r="C14" s="15">
        <v>51</v>
      </c>
      <c r="D14" s="60">
        <v>1.9607843137254899</v>
      </c>
      <c r="E14" s="61">
        <v>98.039215686274503</v>
      </c>
      <c r="F14" s="40">
        <v>20000</v>
      </c>
    </row>
    <row r="15" spans="2:17" x14ac:dyDescent="0.15">
      <c r="B15" s="14" t="s">
        <v>15</v>
      </c>
      <c r="C15" s="15">
        <v>36</v>
      </c>
      <c r="D15" s="63">
        <v>2.7777777777777781</v>
      </c>
      <c r="E15" s="64">
        <v>97.222222222222214</v>
      </c>
      <c r="F15" s="62"/>
    </row>
    <row r="16" spans="2:17" x14ac:dyDescent="0.15">
      <c r="B16" s="14" t="s">
        <v>16</v>
      </c>
      <c r="C16" s="15">
        <v>34</v>
      </c>
      <c r="D16" s="60">
        <v>5.8823529411764701</v>
      </c>
      <c r="E16" s="61">
        <v>94.117647058823522</v>
      </c>
      <c r="F16" s="40">
        <v>15000</v>
      </c>
    </row>
    <row r="17" spans="2:6" x14ac:dyDescent="0.15">
      <c r="B17" s="14" t="s">
        <v>17</v>
      </c>
      <c r="C17" s="15">
        <v>93</v>
      </c>
      <c r="D17" s="60"/>
      <c r="E17" s="61">
        <v>100</v>
      </c>
      <c r="F17" s="40"/>
    </row>
    <row r="18" spans="2:6" x14ac:dyDescent="0.15">
      <c r="B18" s="14" t="s">
        <v>18</v>
      </c>
      <c r="C18" s="15">
        <v>77</v>
      </c>
      <c r="D18" s="60">
        <v>2.5974025974025969</v>
      </c>
      <c r="E18" s="61">
        <v>97.402597402597408</v>
      </c>
      <c r="F18" s="40">
        <v>15000</v>
      </c>
    </row>
    <row r="19" spans="2:6" x14ac:dyDescent="0.15">
      <c r="B19" s="14" t="s">
        <v>19</v>
      </c>
      <c r="C19" s="15">
        <v>26</v>
      </c>
      <c r="D19" s="60"/>
      <c r="E19" s="61">
        <v>100</v>
      </c>
      <c r="F19" s="62"/>
    </row>
    <row r="20" spans="2:6" x14ac:dyDescent="0.15">
      <c r="B20" s="14" t="s">
        <v>20</v>
      </c>
      <c r="C20" s="15">
        <v>82</v>
      </c>
      <c r="D20" s="60">
        <v>4.8780487804878048</v>
      </c>
      <c r="E20" s="61">
        <v>95.121951219512198</v>
      </c>
      <c r="F20" s="40">
        <v>19833.333333333328</v>
      </c>
    </row>
    <row r="21" spans="2:6" ht="15" customHeight="1" thickBot="1" x14ac:dyDescent="0.2">
      <c r="B21" s="16" t="s">
        <v>21</v>
      </c>
      <c r="C21" s="17">
        <v>200</v>
      </c>
      <c r="D21" s="65">
        <v>1.5</v>
      </c>
      <c r="E21" s="66">
        <v>98.5</v>
      </c>
      <c r="F21" s="43">
        <v>7100</v>
      </c>
    </row>
    <row r="22" spans="2:6" ht="15" customHeight="1" thickBot="1" x14ac:dyDescent="0.2">
      <c r="B22" s="10" t="s">
        <v>22</v>
      </c>
      <c r="C22" s="11">
        <f>IF(SUM(C23:C31)=0,"",SUM(C23:C31))</f>
        <v>1438</v>
      </c>
      <c r="D22" s="56">
        <f>IF(SUM(D23:D31)=0,"",SUMPRODUCT($C23:$C31, D23:D31)/$C22)</f>
        <v>0.34770514603616132</v>
      </c>
      <c r="E22" s="57">
        <f>IF(SUM(E23:E31)=0,"",SUMPRODUCT($C23:$C31, E23:E31)/$C22)</f>
        <v>99.652294853963838</v>
      </c>
      <c r="F22" s="34">
        <v>11500</v>
      </c>
    </row>
    <row r="23" spans="2:6" x14ac:dyDescent="0.15">
      <c r="B23" s="12" t="s">
        <v>23</v>
      </c>
      <c r="C23" s="13">
        <v>106</v>
      </c>
      <c r="D23" s="58"/>
      <c r="E23" s="59">
        <v>100</v>
      </c>
      <c r="F23" s="37"/>
    </row>
    <row r="24" spans="2:6" x14ac:dyDescent="0.15">
      <c r="B24" s="14" t="s">
        <v>24</v>
      </c>
      <c r="C24" s="15">
        <v>150</v>
      </c>
      <c r="D24" s="60"/>
      <c r="E24" s="61">
        <v>100</v>
      </c>
      <c r="F24" s="40"/>
    </row>
    <row r="25" spans="2:6" x14ac:dyDescent="0.15">
      <c r="B25" s="14" t="s">
        <v>25</v>
      </c>
      <c r="C25" s="15">
        <v>161</v>
      </c>
      <c r="D25" s="60"/>
      <c r="E25" s="61">
        <v>100</v>
      </c>
      <c r="F25" s="62"/>
    </row>
    <row r="26" spans="2:6" x14ac:dyDescent="0.15">
      <c r="B26" s="14" t="s">
        <v>26</v>
      </c>
      <c r="C26" s="15">
        <v>315</v>
      </c>
      <c r="D26" s="60">
        <v>0.31746031746031739</v>
      </c>
      <c r="E26" s="61">
        <v>99.682539682539684</v>
      </c>
      <c r="F26" s="40"/>
    </row>
    <row r="27" spans="2:6" x14ac:dyDescent="0.15">
      <c r="B27" s="14" t="s">
        <v>27</v>
      </c>
      <c r="C27" s="15">
        <v>284</v>
      </c>
      <c r="D27" s="60">
        <v>1.056338028169014</v>
      </c>
      <c r="E27" s="61">
        <v>98.943661971830991</v>
      </c>
      <c r="F27" s="40">
        <v>3000</v>
      </c>
    </row>
    <row r="28" spans="2:6" x14ac:dyDescent="0.15">
      <c r="B28" s="14" t="s">
        <v>28</v>
      </c>
      <c r="C28" s="15">
        <v>120</v>
      </c>
      <c r="D28" s="60"/>
      <c r="E28" s="61">
        <v>100</v>
      </c>
      <c r="F28" s="62"/>
    </row>
    <row r="29" spans="2:6" x14ac:dyDescent="0.15">
      <c r="B29" s="14" t="s">
        <v>29</v>
      </c>
      <c r="C29" s="15">
        <v>40</v>
      </c>
      <c r="D29" s="60"/>
      <c r="E29" s="61">
        <v>100</v>
      </c>
      <c r="F29" s="62"/>
    </row>
    <row r="30" spans="2:6" x14ac:dyDescent="0.15">
      <c r="B30" s="14" t="s">
        <v>30</v>
      </c>
      <c r="C30" s="15">
        <v>243</v>
      </c>
      <c r="D30" s="60"/>
      <c r="E30" s="61">
        <v>100</v>
      </c>
      <c r="F30" s="62"/>
    </row>
    <row r="31" spans="2:6" ht="15" customHeight="1" thickBot="1" x14ac:dyDescent="0.2">
      <c r="B31" s="16" t="s">
        <v>31</v>
      </c>
      <c r="C31" s="17">
        <v>19</v>
      </c>
      <c r="D31" s="65">
        <v>5.2631578947368416</v>
      </c>
      <c r="E31" s="66">
        <v>94.73684210526315</v>
      </c>
      <c r="F31" s="67">
        <v>20000</v>
      </c>
    </row>
    <row r="32" spans="2:6" ht="15" customHeight="1" thickBot="1" x14ac:dyDescent="0.2">
      <c r="B32" s="10" t="s">
        <v>32</v>
      </c>
      <c r="C32" s="11">
        <f>IF(SUM(C23:C31,C9:C21)=0,"",SUM(C23:C31,C9:C21))</f>
        <v>2300</v>
      </c>
      <c r="D32" s="56">
        <f>IF(SUM(D23:D31,D9:D21)=0,"",(SUMPRODUCT($C9:$C21, D9:D21)+SUMPRODUCT($C23:$C31, D23:D31))/$C32)</f>
        <v>1.0869565217391304</v>
      </c>
      <c r="E32" s="57">
        <f>IF(SUM(E23:E31,E9:E21)=0,"",(SUMPRODUCT($C9:$C21, E9:E21)+SUMPRODUCT($C23:$C31, E23:E31))/$C32)</f>
        <v>98.913043478260875</v>
      </c>
      <c r="F32" s="34">
        <v>14613.33333333333</v>
      </c>
    </row>
  </sheetData>
  <phoneticPr fontId="2"/>
  <pageMargins left="0.7" right="0.7" top="0.75" bottom="0.75" header="0.3" footer="0.3"/>
  <pageSetup paperSize="9" orientation="portrait" horizontalDpi="300" verticalDpi="30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6">
    <pageSetUpPr fitToPage="1"/>
  </sheetPr>
  <dimension ref="B1:K33"/>
  <sheetViews>
    <sheetView topLeftCell="A2" workbookViewId="0">
      <selection activeCell="B6" sqref="B6:K32"/>
    </sheetView>
  </sheetViews>
  <sheetFormatPr defaultColWidth="9" defaultRowHeight="13.5" x14ac:dyDescent="0.15"/>
  <cols>
    <col min="1" max="1" width="9" style="1" customWidth="1"/>
    <col min="2" max="2" width="15" style="1" bestFit="1" customWidth="1"/>
    <col min="3" max="3" width="9" style="1" customWidth="1"/>
    <col min="4" max="16384" width="9" style="1"/>
  </cols>
  <sheetData>
    <row r="1" spans="2:11" ht="24" customHeight="1" x14ac:dyDescent="0.15">
      <c r="B1" s="2"/>
    </row>
    <row r="3" spans="2:11" x14ac:dyDescent="0.15">
      <c r="B3" s="1" t="s">
        <v>209</v>
      </c>
    </row>
    <row r="4" spans="2:11" x14ac:dyDescent="0.15">
      <c r="B4" s="1" t="s">
        <v>509</v>
      </c>
    </row>
    <row r="6" spans="2:11" ht="15" customHeight="1" thickBot="1" x14ac:dyDescent="0.2">
      <c r="K6" s="3" t="s">
        <v>1</v>
      </c>
    </row>
    <row r="7" spans="2:11" ht="45.95" customHeight="1" thickBot="1" x14ac:dyDescent="0.2">
      <c r="B7" s="4"/>
      <c r="C7" s="5" t="s">
        <v>2</v>
      </c>
      <c r="D7" s="6" t="s">
        <v>265</v>
      </c>
      <c r="E7" s="7" t="s">
        <v>266</v>
      </c>
      <c r="F7" s="7" t="s">
        <v>267</v>
      </c>
      <c r="G7" s="7" t="s">
        <v>268</v>
      </c>
      <c r="H7" s="7" t="s">
        <v>269</v>
      </c>
      <c r="I7" s="7" t="s">
        <v>270</v>
      </c>
      <c r="J7" s="7" t="s">
        <v>271</v>
      </c>
      <c r="K7" s="9" t="s">
        <v>218</v>
      </c>
    </row>
    <row r="8" spans="2:11" ht="15" customHeight="1" thickBot="1" x14ac:dyDescent="0.2">
      <c r="B8" s="10" t="s">
        <v>8</v>
      </c>
      <c r="C8" s="11">
        <f>IF(SUM(C9:C21)=0,"",SUM(C9:C21))</f>
        <v>741</v>
      </c>
      <c r="D8" s="32">
        <v>9.5816464237516872</v>
      </c>
      <c r="E8" s="33">
        <v>9.0418353576248318</v>
      </c>
      <c r="F8" s="33">
        <v>22.67206477732794</v>
      </c>
      <c r="G8" s="33">
        <v>55.195681511470987</v>
      </c>
      <c r="H8" s="33">
        <v>36.977058029689609</v>
      </c>
      <c r="I8" s="33">
        <v>11.33603238866397</v>
      </c>
      <c r="J8" s="33">
        <v>22.267206477732788</v>
      </c>
      <c r="K8" s="34">
        <v>4.4534412955465594</v>
      </c>
    </row>
    <row r="9" spans="2:11" x14ac:dyDescent="0.15">
      <c r="B9" s="12" t="s">
        <v>9</v>
      </c>
      <c r="C9" s="13">
        <v>117</v>
      </c>
      <c r="D9" s="35">
        <v>12.820512820512819</v>
      </c>
      <c r="E9" s="36">
        <v>10.256410256410261</v>
      </c>
      <c r="F9" s="36">
        <v>21.36752136752137</v>
      </c>
      <c r="G9" s="36">
        <v>46.153846153846153</v>
      </c>
      <c r="H9" s="36">
        <v>38.461538461538467</v>
      </c>
      <c r="I9" s="36">
        <v>16.239316239316238</v>
      </c>
      <c r="J9" s="36">
        <v>18.803418803418801</v>
      </c>
      <c r="K9" s="37">
        <v>7.6923076923076934</v>
      </c>
    </row>
    <row r="10" spans="2:11" x14ac:dyDescent="0.15">
      <c r="B10" s="14" t="s">
        <v>10</v>
      </c>
      <c r="C10" s="15">
        <v>18</v>
      </c>
      <c r="D10" s="38">
        <v>22.222222222222221</v>
      </c>
      <c r="E10" s="39">
        <v>11.111111111111111</v>
      </c>
      <c r="F10" s="39">
        <v>16.666666666666661</v>
      </c>
      <c r="G10" s="39">
        <v>50</v>
      </c>
      <c r="H10" s="39">
        <v>50</v>
      </c>
      <c r="I10" s="39">
        <v>5.5555555555555554</v>
      </c>
      <c r="J10" s="39">
        <v>16.666666666666661</v>
      </c>
      <c r="K10" s="40"/>
    </row>
    <row r="11" spans="2:11" x14ac:dyDescent="0.15">
      <c r="B11" s="14" t="s">
        <v>11</v>
      </c>
      <c r="C11" s="15">
        <v>28</v>
      </c>
      <c r="D11" s="38"/>
      <c r="E11" s="39">
        <v>7.1428571428571423</v>
      </c>
      <c r="F11" s="39">
        <v>21.428571428571431</v>
      </c>
      <c r="G11" s="39">
        <v>60.714285714285708</v>
      </c>
      <c r="H11" s="39">
        <v>46.428571428571431</v>
      </c>
      <c r="I11" s="39">
        <v>7.1428571428571423</v>
      </c>
      <c r="J11" s="39">
        <v>21.428571428571431</v>
      </c>
      <c r="K11" s="40">
        <v>7.1428571428571423</v>
      </c>
    </row>
    <row r="12" spans="2:11" x14ac:dyDescent="0.15">
      <c r="B12" s="14" t="s">
        <v>12</v>
      </c>
      <c r="C12" s="15">
        <v>63</v>
      </c>
      <c r="D12" s="38">
        <v>3.174603174603174</v>
      </c>
      <c r="E12" s="39">
        <v>12.698412698412699</v>
      </c>
      <c r="F12" s="39">
        <v>31.74603174603174</v>
      </c>
      <c r="G12" s="39">
        <v>55.555555555555557</v>
      </c>
      <c r="H12" s="39">
        <v>38.095238095238088</v>
      </c>
      <c r="I12" s="39">
        <v>14.285714285714279</v>
      </c>
      <c r="J12" s="39">
        <v>25.396825396825399</v>
      </c>
      <c r="K12" s="40">
        <v>3.174603174603174</v>
      </c>
    </row>
    <row r="13" spans="2:11" x14ac:dyDescent="0.15">
      <c r="B13" s="14" t="s">
        <v>13</v>
      </c>
      <c r="C13" s="15">
        <v>4</v>
      </c>
      <c r="D13" s="38"/>
      <c r="E13" s="39">
        <v>25</v>
      </c>
      <c r="F13" s="39">
        <v>50</v>
      </c>
      <c r="G13" s="39">
        <v>50</v>
      </c>
      <c r="H13" s="39">
        <v>50</v>
      </c>
      <c r="I13" s="39">
        <v>75</v>
      </c>
      <c r="J13" s="39"/>
      <c r="K13" s="40"/>
    </row>
    <row r="14" spans="2:11" x14ac:dyDescent="0.15">
      <c r="B14" s="14" t="s">
        <v>14</v>
      </c>
      <c r="C14" s="15">
        <v>47</v>
      </c>
      <c r="D14" s="38">
        <v>6.3829787234042552</v>
      </c>
      <c r="E14" s="39">
        <v>6.3829787234042552</v>
      </c>
      <c r="F14" s="39">
        <v>23.404255319148941</v>
      </c>
      <c r="G14" s="39">
        <v>46.808510638297882</v>
      </c>
      <c r="H14" s="39">
        <v>34.042553191489361</v>
      </c>
      <c r="I14" s="39">
        <v>14.893617021276601</v>
      </c>
      <c r="J14" s="39">
        <v>21.276595744680851</v>
      </c>
      <c r="K14" s="40">
        <v>4.2553191489361701</v>
      </c>
    </row>
    <row r="15" spans="2:11" x14ac:dyDescent="0.15">
      <c r="B15" s="14" t="s">
        <v>15</v>
      </c>
      <c r="C15" s="15">
        <v>29</v>
      </c>
      <c r="D15" s="38">
        <v>10.3448275862069</v>
      </c>
      <c r="E15" s="39">
        <v>6.8965517241379306</v>
      </c>
      <c r="F15" s="39">
        <v>13.793103448275859</v>
      </c>
      <c r="G15" s="39">
        <v>51.724137931034477</v>
      </c>
      <c r="H15" s="39">
        <v>24.137931034482762</v>
      </c>
      <c r="I15" s="39">
        <v>3.4482758620689649</v>
      </c>
      <c r="J15" s="39">
        <v>17.241379310344829</v>
      </c>
      <c r="K15" s="40">
        <v>10.3448275862069</v>
      </c>
    </row>
    <row r="16" spans="2:11" x14ac:dyDescent="0.15">
      <c r="B16" s="14" t="s">
        <v>16</v>
      </c>
      <c r="C16" s="15">
        <v>28</v>
      </c>
      <c r="D16" s="38">
        <v>3.5714285714285712</v>
      </c>
      <c r="E16" s="39">
        <v>7.1428571428571423</v>
      </c>
      <c r="F16" s="39">
        <v>25</v>
      </c>
      <c r="G16" s="39">
        <v>60.714285714285708</v>
      </c>
      <c r="H16" s="39">
        <v>39.285714285714278</v>
      </c>
      <c r="I16" s="39">
        <v>10.71428571428571</v>
      </c>
      <c r="J16" s="39">
        <v>17.857142857142861</v>
      </c>
      <c r="K16" s="40"/>
    </row>
    <row r="17" spans="2:11" x14ac:dyDescent="0.15">
      <c r="B17" s="14" t="s">
        <v>17</v>
      </c>
      <c r="C17" s="15">
        <v>78</v>
      </c>
      <c r="D17" s="38">
        <v>6.4102564102564097</v>
      </c>
      <c r="E17" s="39">
        <v>8.9743589743589745</v>
      </c>
      <c r="F17" s="39">
        <v>20.512820512820511</v>
      </c>
      <c r="G17" s="39">
        <v>57.692307692307693</v>
      </c>
      <c r="H17" s="39">
        <v>30.76923076923077</v>
      </c>
      <c r="I17" s="39">
        <v>7.6923076923076934</v>
      </c>
      <c r="J17" s="39">
        <v>39.743589743589737</v>
      </c>
      <c r="K17" s="40">
        <v>2.5641025641025639</v>
      </c>
    </row>
    <row r="18" spans="2:11" x14ac:dyDescent="0.15">
      <c r="B18" s="14" t="s">
        <v>18</v>
      </c>
      <c r="C18" s="15">
        <v>64</v>
      </c>
      <c r="D18" s="38">
        <v>12.5</v>
      </c>
      <c r="E18" s="39">
        <v>14.0625</v>
      </c>
      <c r="F18" s="39">
        <v>23.4375</v>
      </c>
      <c r="G18" s="39">
        <v>64.0625</v>
      </c>
      <c r="H18" s="39">
        <v>37.5</v>
      </c>
      <c r="I18" s="39">
        <v>17.1875</v>
      </c>
      <c r="J18" s="39">
        <v>20.3125</v>
      </c>
      <c r="K18" s="40">
        <v>3.125</v>
      </c>
    </row>
    <row r="19" spans="2:11" x14ac:dyDescent="0.15">
      <c r="B19" s="14" t="s">
        <v>19</v>
      </c>
      <c r="C19" s="15">
        <v>22</v>
      </c>
      <c r="D19" s="38">
        <v>18.18181818181818</v>
      </c>
      <c r="E19" s="39">
        <v>4.5454545454545459</v>
      </c>
      <c r="F19" s="39">
        <v>36.363636363636367</v>
      </c>
      <c r="G19" s="39">
        <v>54.54545454545454</v>
      </c>
      <c r="H19" s="39">
        <v>27.27272727272727</v>
      </c>
      <c r="I19" s="39">
        <v>4.5454545454545459</v>
      </c>
      <c r="J19" s="39">
        <v>13.63636363636363</v>
      </c>
      <c r="K19" s="40">
        <v>4.5454545454545459</v>
      </c>
    </row>
    <row r="20" spans="2:11" x14ac:dyDescent="0.15">
      <c r="B20" s="14" t="s">
        <v>20</v>
      </c>
      <c r="C20" s="15">
        <v>68</v>
      </c>
      <c r="D20" s="38">
        <v>4.4117647058823533</v>
      </c>
      <c r="E20" s="39">
        <v>4.4117647058823533</v>
      </c>
      <c r="F20" s="39">
        <v>23.52941176470588</v>
      </c>
      <c r="G20" s="39">
        <v>55.882352941176471</v>
      </c>
      <c r="H20" s="39">
        <v>32.352941176470587</v>
      </c>
      <c r="I20" s="39">
        <v>4.4117647058823533</v>
      </c>
      <c r="J20" s="39">
        <v>30.882352941176471</v>
      </c>
      <c r="K20" s="40">
        <v>4.4117647058823533</v>
      </c>
    </row>
    <row r="21" spans="2:11" ht="15" customHeight="1" thickBot="1" x14ac:dyDescent="0.2">
      <c r="B21" s="16" t="s">
        <v>21</v>
      </c>
      <c r="C21" s="17">
        <v>175</v>
      </c>
      <c r="D21" s="41">
        <v>13.142857142857141</v>
      </c>
      <c r="E21" s="42">
        <v>8.5714285714285712</v>
      </c>
      <c r="F21" s="42">
        <v>20</v>
      </c>
      <c r="G21" s="42">
        <v>58.285714285714278</v>
      </c>
      <c r="H21" s="42">
        <v>40.571428571428569</v>
      </c>
      <c r="I21" s="42">
        <v>10.285714285714279</v>
      </c>
      <c r="J21" s="42">
        <v>17.142857142857139</v>
      </c>
      <c r="K21" s="43">
        <v>4</v>
      </c>
    </row>
    <row r="22" spans="2:11" ht="15" customHeight="1" thickBot="1" x14ac:dyDescent="0.2">
      <c r="B22" s="10" t="s">
        <v>22</v>
      </c>
      <c r="C22" s="11">
        <f>IF(SUM(C23:C31)=0,"",SUM(C23:C31))</f>
        <v>1136</v>
      </c>
      <c r="D22" s="32">
        <v>12.76408450704225</v>
      </c>
      <c r="E22" s="33">
        <v>8.274647887323944</v>
      </c>
      <c r="F22" s="33">
        <v>20.77464788732394</v>
      </c>
      <c r="G22" s="33">
        <v>51.320422535211257</v>
      </c>
      <c r="H22" s="33">
        <v>31.95422535211268</v>
      </c>
      <c r="I22" s="33">
        <v>9.5950704225352101</v>
      </c>
      <c r="J22" s="33">
        <v>21.5669014084507</v>
      </c>
      <c r="K22" s="34">
        <v>4.137323943661972</v>
      </c>
    </row>
    <row r="23" spans="2:11" x14ac:dyDescent="0.15">
      <c r="B23" s="12" t="s">
        <v>23</v>
      </c>
      <c r="C23" s="13">
        <v>82</v>
      </c>
      <c r="D23" s="35">
        <v>8.536585365853659</v>
      </c>
      <c r="E23" s="36">
        <v>9.7560975609756095</v>
      </c>
      <c r="F23" s="36">
        <v>12.195121951219511</v>
      </c>
      <c r="G23" s="36">
        <v>67.073170731707322</v>
      </c>
      <c r="H23" s="36">
        <v>24.390243902439021</v>
      </c>
      <c r="I23" s="36">
        <v>15.853658536585369</v>
      </c>
      <c r="J23" s="36">
        <v>19.512195121951219</v>
      </c>
      <c r="K23" s="37">
        <v>2.4390243902439019</v>
      </c>
    </row>
    <row r="24" spans="2:11" x14ac:dyDescent="0.15">
      <c r="B24" s="14" t="s">
        <v>24</v>
      </c>
      <c r="C24" s="15">
        <v>131</v>
      </c>
      <c r="D24" s="38">
        <v>9.9236641221374047</v>
      </c>
      <c r="E24" s="39">
        <v>6.1068702290076331</v>
      </c>
      <c r="F24" s="39">
        <v>19.08396946564886</v>
      </c>
      <c r="G24" s="39">
        <v>61.832061068702288</v>
      </c>
      <c r="H24" s="39">
        <v>25.954198473282439</v>
      </c>
      <c r="I24" s="39">
        <v>9.9236641221374047</v>
      </c>
      <c r="J24" s="39">
        <v>16.03053435114504</v>
      </c>
      <c r="K24" s="40">
        <v>4.5801526717557248</v>
      </c>
    </row>
    <row r="25" spans="2:11" x14ac:dyDescent="0.15">
      <c r="B25" s="14" t="s">
        <v>25</v>
      </c>
      <c r="C25" s="15">
        <v>126</v>
      </c>
      <c r="D25" s="38">
        <v>12.698412698412699</v>
      </c>
      <c r="E25" s="39">
        <v>3.9682539682539679</v>
      </c>
      <c r="F25" s="39">
        <v>15.87301587301587</v>
      </c>
      <c r="G25" s="39">
        <v>41.269841269841272</v>
      </c>
      <c r="H25" s="39">
        <v>34.920634920634917</v>
      </c>
      <c r="I25" s="39">
        <v>7.9365079365079358</v>
      </c>
      <c r="J25" s="39">
        <v>25.396825396825399</v>
      </c>
      <c r="K25" s="40">
        <v>7.9365079365079358</v>
      </c>
    </row>
    <row r="26" spans="2:11" x14ac:dyDescent="0.15">
      <c r="B26" s="14" t="s">
        <v>26</v>
      </c>
      <c r="C26" s="15">
        <v>249</v>
      </c>
      <c r="D26" s="38">
        <v>15.261044176706831</v>
      </c>
      <c r="E26" s="39">
        <v>8.4337349397590362</v>
      </c>
      <c r="F26" s="39">
        <v>20.883534136546189</v>
      </c>
      <c r="G26" s="39">
        <v>41.365461847389547</v>
      </c>
      <c r="H26" s="39">
        <v>36.144578313253007</v>
      </c>
      <c r="I26" s="39">
        <v>9.236947791164658</v>
      </c>
      <c r="J26" s="39">
        <v>24.899598393574291</v>
      </c>
      <c r="K26" s="40">
        <v>5.6224899598393572</v>
      </c>
    </row>
    <row r="27" spans="2:11" x14ac:dyDescent="0.15">
      <c r="B27" s="14" t="s">
        <v>27</v>
      </c>
      <c r="C27" s="15">
        <v>220</v>
      </c>
      <c r="D27" s="38">
        <v>11.36363636363636</v>
      </c>
      <c r="E27" s="39">
        <v>8.6363636363636367</v>
      </c>
      <c r="F27" s="39">
        <v>16.36363636363636</v>
      </c>
      <c r="G27" s="39">
        <v>62.272727272727273</v>
      </c>
      <c r="H27" s="39">
        <v>25</v>
      </c>
      <c r="I27" s="39">
        <v>7.7272727272727266</v>
      </c>
      <c r="J27" s="39">
        <v>28.18181818181818</v>
      </c>
      <c r="K27" s="40">
        <v>1.363636363636364</v>
      </c>
    </row>
    <row r="28" spans="2:11" x14ac:dyDescent="0.15">
      <c r="B28" s="14" t="s">
        <v>28</v>
      </c>
      <c r="C28" s="15">
        <v>99</v>
      </c>
      <c r="D28" s="38">
        <v>11.111111111111111</v>
      </c>
      <c r="E28" s="39">
        <v>13.13131313131313</v>
      </c>
      <c r="F28" s="39">
        <v>42.424242424242422</v>
      </c>
      <c r="G28" s="39">
        <v>52.525252525252533</v>
      </c>
      <c r="H28" s="39">
        <v>21.212121212121211</v>
      </c>
      <c r="I28" s="39">
        <v>7.0707070707070701</v>
      </c>
      <c r="J28" s="39">
        <v>16.161616161616159</v>
      </c>
      <c r="K28" s="40">
        <v>4.0404040404040407</v>
      </c>
    </row>
    <row r="29" spans="2:11" x14ac:dyDescent="0.15">
      <c r="B29" s="14" t="s">
        <v>29</v>
      </c>
      <c r="C29" s="15">
        <v>27</v>
      </c>
      <c r="D29" s="38">
        <v>11.111111111111111</v>
      </c>
      <c r="E29" s="39">
        <v>11.111111111111111</v>
      </c>
      <c r="F29" s="39">
        <v>11.111111111111111</v>
      </c>
      <c r="G29" s="39">
        <v>37.037037037037038</v>
      </c>
      <c r="H29" s="39">
        <v>59.259259259259252</v>
      </c>
      <c r="I29" s="39">
        <v>3.7037037037037028</v>
      </c>
      <c r="J29" s="39">
        <v>14.81481481481481</v>
      </c>
      <c r="K29" s="40">
        <v>3.7037037037037028</v>
      </c>
    </row>
    <row r="30" spans="2:11" x14ac:dyDescent="0.15">
      <c r="B30" s="14" t="s">
        <v>30</v>
      </c>
      <c r="C30" s="15">
        <v>187</v>
      </c>
      <c r="D30" s="38">
        <v>16.042780748663102</v>
      </c>
      <c r="E30" s="39">
        <v>9.0909090909090917</v>
      </c>
      <c r="F30" s="39">
        <v>25.133689839572192</v>
      </c>
      <c r="G30" s="39">
        <v>44.919786096256693</v>
      </c>
      <c r="H30" s="39">
        <v>40.106951871657763</v>
      </c>
      <c r="I30" s="39">
        <v>11.76470588235294</v>
      </c>
      <c r="J30" s="39">
        <v>15.50802139037433</v>
      </c>
      <c r="K30" s="40">
        <v>3.7433155080213898</v>
      </c>
    </row>
    <row r="31" spans="2:11" ht="15" customHeight="1" thickBot="1" x14ac:dyDescent="0.2">
      <c r="B31" s="16" t="s">
        <v>31</v>
      </c>
      <c r="C31" s="17">
        <v>15</v>
      </c>
      <c r="D31" s="41">
        <v>13.33333333333333</v>
      </c>
      <c r="E31" s="42"/>
      <c r="F31" s="42">
        <v>6.666666666666667</v>
      </c>
      <c r="G31" s="42">
        <v>60</v>
      </c>
      <c r="H31" s="42">
        <v>53.333333333333343</v>
      </c>
      <c r="I31" s="42">
        <v>20</v>
      </c>
      <c r="J31" s="42">
        <v>20</v>
      </c>
      <c r="K31" s="43"/>
    </row>
    <row r="32" spans="2:11" ht="15" customHeight="1" thickBot="1" x14ac:dyDescent="0.2">
      <c r="B32" s="10" t="s">
        <v>32</v>
      </c>
      <c r="C32" s="11">
        <f>IF(SUM(C23:C31,C9:C21)=0,"",SUM(C23:C31,C9:C21))</f>
        <v>1877</v>
      </c>
      <c r="D32" s="32">
        <v>11.50772509323388</v>
      </c>
      <c r="E32" s="33">
        <v>8.5775173148641439</v>
      </c>
      <c r="F32" s="33">
        <v>21.523708044752269</v>
      </c>
      <c r="G32" s="33">
        <v>52.850293020777841</v>
      </c>
      <c r="H32" s="33">
        <v>33.937133724027703</v>
      </c>
      <c r="I32" s="33">
        <v>10.282365476824721</v>
      </c>
      <c r="J32" s="33">
        <v>21.843367075119868</v>
      </c>
      <c r="K32" s="34">
        <v>4.262120404901439</v>
      </c>
    </row>
    <row r="33" spans="3:3" x14ac:dyDescent="0.15">
      <c r="C33" s="31"/>
    </row>
  </sheetData>
  <phoneticPr fontId="2"/>
  <conditionalFormatting sqref="D8:K32">
    <cfRule type="expression" dxfId="56" priority="245">
      <formula>AND(D8=LARGE($D8:$K8,3),NOT(D8=0))</formula>
    </cfRule>
    <cfRule type="expression" dxfId="55" priority="246">
      <formula>AND(D8=LARGE($D8:$K8,2),NOT(D8=0))</formula>
    </cfRule>
    <cfRule type="expression" dxfId="54" priority="247">
      <formula>AND(D8=LARGE($D8:$K8,1),NOT(D8=0))</formula>
    </cfRule>
  </conditionalFormatting>
  <pageMargins left="0.7" right="0.7" top="0.75" bottom="0.75" header="0.3" footer="0.3"/>
  <pageSetup paperSize="9" scale="83" orientation="portrait" horizontalDpi="300" verticalDpi="30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8EEE3-CBB2-407D-AA3B-33DCA3583C83}">
  <sheetPr>
    <pageSetUpPr fitToPage="1"/>
  </sheetPr>
  <dimension ref="B2:D10"/>
  <sheetViews>
    <sheetView zoomScaleNormal="100" workbookViewId="0">
      <selection activeCell="B4" sqref="B4:D8"/>
    </sheetView>
  </sheetViews>
  <sheetFormatPr defaultRowHeight="13.5" x14ac:dyDescent="0.15"/>
  <cols>
    <col min="1" max="1" width="1.375" style="86" customWidth="1"/>
    <col min="2" max="2" width="9" style="86"/>
    <col min="3" max="3" width="14.625" style="86" customWidth="1"/>
    <col min="4" max="4" width="44.75" style="86" customWidth="1"/>
    <col min="5" max="5" width="1.375" style="86" customWidth="1"/>
    <col min="6" max="16384" width="9" style="86"/>
  </cols>
  <sheetData>
    <row r="2" spans="2:4" ht="18.75" customHeight="1" x14ac:dyDescent="0.15">
      <c r="B2" s="86" t="s">
        <v>353</v>
      </c>
    </row>
    <row r="3" spans="2:4" ht="14.25" thickBot="1" x14ac:dyDescent="0.2"/>
    <row r="4" spans="2:4" ht="21.75" thickBot="1" x14ac:dyDescent="0.2">
      <c r="B4" s="87"/>
      <c r="C4" s="88" t="s">
        <v>354</v>
      </c>
      <c r="D4" s="88" t="s">
        <v>355</v>
      </c>
    </row>
    <row r="5" spans="2:4" ht="24" customHeight="1" x14ac:dyDescent="0.15">
      <c r="B5" s="148" t="s">
        <v>333</v>
      </c>
      <c r="C5" s="89" t="s">
        <v>356</v>
      </c>
      <c r="D5" s="90" t="s">
        <v>466</v>
      </c>
    </row>
    <row r="6" spans="2:4" ht="24" customHeight="1" thickBot="1" x14ac:dyDescent="0.2">
      <c r="B6" s="149"/>
      <c r="C6" s="91" t="s">
        <v>409</v>
      </c>
      <c r="D6" s="92" t="s">
        <v>464</v>
      </c>
    </row>
    <row r="7" spans="2:4" ht="24" customHeight="1" x14ac:dyDescent="0.15">
      <c r="B7" s="150" t="s">
        <v>334</v>
      </c>
      <c r="C7" s="95" t="s">
        <v>382</v>
      </c>
      <c r="D7" s="96" t="s">
        <v>465</v>
      </c>
    </row>
    <row r="8" spans="2:4" ht="24" customHeight="1" thickBot="1" x14ac:dyDescent="0.2">
      <c r="B8" s="152"/>
      <c r="C8" s="99" t="s">
        <v>398</v>
      </c>
      <c r="D8" s="100" t="s">
        <v>463</v>
      </c>
    </row>
    <row r="9" spans="2:4" ht="13.5" customHeight="1" x14ac:dyDescent="0.15"/>
    <row r="10" spans="2:4" ht="14.25" customHeight="1" x14ac:dyDescent="0.15"/>
  </sheetData>
  <mergeCells count="2">
    <mergeCell ref="B5:B6"/>
    <mergeCell ref="B7:B8"/>
  </mergeCells>
  <phoneticPr fontId="2"/>
  <pageMargins left="0.70866141732283472" right="0.59055118110236227" top="0.74803149606299213" bottom="0.74803149606299213" header="0.31496062992125984" footer="0.31496062992125984"/>
  <pageSetup paperSize="9" scale="7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B1:AG62"/>
  <sheetViews>
    <sheetView showGridLines="0" zoomScale="85" zoomScaleNormal="85" workbookViewId="0">
      <selection activeCell="S36" sqref="S36:AG61"/>
    </sheetView>
  </sheetViews>
  <sheetFormatPr defaultColWidth="9" defaultRowHeight="13.5" x14ac:dyDescent="0.15"/>
  <cols>
    <col min="1" max="1" width="9" style="1" customWidth="1"/>
    <col min="2" max="2" width="15" style="1" bestFit="1" customWidth="1"/>
    <col min="3" max="3" width="9" style="1" customWidth="1"/>
    <col min="4" max="16384" width="9" style="1"/>
  </cols>
  <sheetData>
    <row r="1" spans="2:33" ht="24" customHeight="1" x14ac:dyDescent="0.15">
      <c r="B1" s="2"/>
    </row>
    <row r="3" spans="2:33" x14ac:dyDescent="0.15">
      <c r="B3" s="1" t="s">
        <v>0</v>
      </c>
    </row>
    <row r="4" spans="2:33" x14ac:dyDescent="0.15">
      <c r="B4" s="1" t="s">
        <v>486</v>
      </c>
    </row>
    <row r="5" spans="2:33" x14ac:dyDescent="0.15">
      <c r="B5" s="1" t="s">
        <v>33</v>
      </c>
    </row>
    <row r="6" spans="2:33" ht="15" customHeight="1" thickBot="1" x14ac:dyDescent="0.2">
      <c r="AG6" s="3" t="s">
        <v>1</v>
      </c>
    </row>
    <row r="7" spans="2:33" ht="75.95" customHeight="1" thickBot="1" x14ac:dyDescent="0.2">
      <c r="B7" s="4"/>
      <c r="C7" s="5" t="s">
        <v>2</v>
      </c>
      <c r="D7" s="6" t="s">
        <v>34</v>
      </c>
      <c r="E7" s="7" t="s">
        <v>35</v>
      </c>
      <c r="F7" s="7" t="s">
        <v>36</v>
      </c>
      <c r="G7" s="7" t="s">
        <v>37</v>
      </c>
      <c r="H7" s="7" t="s">
        <v>38</v>
      </c>
      <c r="I7" s="7" t="s">
        <v>39</v>
      </c>
      <c r="J7" s="7" t="s">
        <v>40</v>
      </c>
      <c r="K7" s="7" t="s">
        <v>41</v>
      </c>
      <c r="L7" s="8" t="s">
        <v>42</v>
      </c>
      <c r="M7" s="8" t="s">
        <v>43</v>
      </c>
      <c r="N7" s="8" t="s">
        <v>44</v>
      </c>
      <c r="O7" s="8" t="s">
        <v>45</v>
      </c>
      <c r="P7" s="8" t="s">
        <v>46</v>
      </c>
      <c r="Q7" s="8" t="s">
        <v>47</v>
      </c>
      <c r="R7" s="8" t="s">
        <v>48</v>
      </c>
      <c r="S7" s="8" t="s">
        <v>49</v>
      </c>
      <c r="T7" s="8" t="s">
        <v>50</v>
      </c>
      <c r="U7" s="8" t="s">
        <v>51</v>
      </c>
      <c r="V7" s="8" t="s">
        <v>52</v>
      </c>
      <c r="W7" s="8" t="s">
        <v>53</v>
      </c>
      <c r="X7" s="8" t="s">
        <v>54</v>
      </c>
      <c r="Y7" s="8" t="s">
        <v>55</v>
      </c>
      <c r="Z7" s="8" t="s">
        <v>56</v>
      </c>
      <c r="AA7" s="8" t="s">
        <v>57</v>
      </c>
      <c r="AB7" s="8" t="s">
        <v>58</v>
      </c>
      <c r="AC7" s="8" t="s">
        <v>59</v>
      </c>
      <c r="AD7" s="8" t="s">
        <v>60</v>
      </c>
      <c r="AE7" s="8" t="s">
        <v>61</v>
      </c>
      <c r="AF7" s="8" t="s">
        <v>62</v>
      </c>
      <c r="AG7" s="9" t="s">
        <v>63</v>
      </c>
    </row>
    <row r="8" spans="2:33" ht="15" customHeight="1" thickBot="1" x14ac:dyDescent="0.2">
      <c r="B8" s="10" t="s">
        <v>8</v>
      </c>
      <c r="C8" s="11">
        <f>IF(SUM(C9:C21)=0,"",SUM(C9:C21))</f>
        <v>888</v>
      </c>
      <c r="D8" s="32">
        <v>29.391891891891891</v>
      </c>
      <c r="E8" s="33">
        <v>7.5450450450450459</v>
      </c>
      <c r="F8" s="33">
        <v>26.576576576576581</v>
      </c>
      <c r="G8" s="33">
        <v>2.9279279279279282</v>
      </c>
      <c r="H8" s="33">
        <v>9.0090090090090094</v>
      </c>
      <c r="I8" s="33">
        <v>8.4459459459459456</v>
      </c>
      <c r="J8" s="33">
        <v>6.1936936936936933</v>
      </c>
      <c r="K8" s="33">
        <v>17.342342342342342</v>
      </c>
      <c r="L8" s="44">
        <v>2.477477477477477</v>
      </c>
      <c r="M8" s="44">
        <v>63.963963963963963</v>
      </c>
      <c r="N8" s="44">
        <v>57.882882882882882</v>
      </c>
      <c r="O8" s="44">
        <v>26.12612612612612</v>
      </c>
      <c r="P8" s="44">
        <v>2.1396396396396402</v>
      </c>
      <c r="Q8" s="44">
        <v>30.855855855855861</v>
      </c>
      <c r="R8" s="44">
        <v>7.0945945945945947</v>
      </c>
      <c r="S8" s="44">
        <v>19.481981981981981</v>
      </c>
      <c r="T8" s="44">
        <v>3.7162162162162158</v>
      </c>
      <c r="U8" s="44">
        <v>43.018018018018019</v>
      </c>
      <c r="V8" s="44">
        <v>10.585585585585591</v>
      </c>
      <c r="W8" s="44">
        <v>0.67567567567567566</v>
      </c>
      <c r="X8" s="44">
        <v>0.2252252252252252</v>
      </c>
      <c r="Y8" s="44">
        <v>0.33783783783783777</v>
      </c>
      <c r="Z8" s="44">
        <v>0.45045045045045051</v>
      </c>
      <c r="AA8" s="44">
        <v>5.5180180180180178</v>
      </c>
      <c r="AB8" s="44">
        <v>9.4594594594594597</v>
      </c>
      <c r="AC8" s="44">
        <v>1.801801801801802</v>
      </c>
      <c r="AD8" s="44">
        <v>0.67567567567567566</v>
      </c>
      <c r="AE8" s="44">
        <v>0.2252252252252252</v>
      </c>
      <c r="AF8" s="44">
        <v>4.6171171171171173</v>
      </c>
      <c r="AG8" s="34">
        <v>2.0270270270270272</v>
      </c>
    </row>
    <row r="9" spans="2:33" x14ac:dyDescent="0.15">
      <c r="B9" s="12" t="s">
        <v>9</v>
      </c>
      <c r="C9" s="13">
        <v>143</v>
      </c>
      <c r="D9" s="35">
        <v>11.88811188811189</v>
      </c>
      <c r="E9" s="36">
        <v>2.0979020979020979</v>
      </c>
      <c r="F9" s="36">
        <v>9.0909090909090917</v>
      </c>
      <c r="G9" s="36"/>
      <c r="H9" s="36">
        <v>2.7972027972027971</v>
      </c>
      <c r="I9" s="36">
        <v>11.18881118881119</v>
      </c>
      <c r="J9" s="36">
        <v>4.1958041958041958</v>
      </c>
      <c r="K9" s="36">
        <v>11.18881118881119</v>
      </c>
      <c r="L9" s="45">
        <v>2.0979020979020979</v>
      </c>
      <c r="M9" s="45">
        <v>76.923076923076934</v>
      </c>
      <c r="N9" s="45">
        <v>72.027972027972027</v>
      </c>
      <c r="O9" s="45">
        <v>38.461538461538467</v>
      </c>
      <c r="P9" s="45">
        <v>0.69930069930069927</v>
      </c>
      <c r="Q9" s="45">
        <v>32.167832167832167</v>
      </c>
      <c r="R9" s="45">
        <v>6.2937062937062942</v>
      </c>
      <c r="S9" s="45">
        <v>29.37062937062937</v>
      </c>
      <c r="T9" s="45">
        <v>3.4965034965034971</v>
      </c>
      <c r="U9" s="45">
        <v>47.552447552447553</v>
      </c>
      <c r="V9" s="45">
        <v>12.58741258741259</v>
      </c>
      <c r="W9" s="45">
        <v>4.1958041958041958</v>
      </c>
      <c r="X9" s="45"/>
      <c r="Y9" s="45"/>
      <c r="Z9" s="45">
        <v>0.69930069930069927</v>
      </c>
      <c r="AA9" s="45">
        <v>2.7972027972027971</v>
      </c>
      <c r="AB9" s="45">
        <v>25.87412587412587</v>
      </c>
      <c r="AC9" s="45">
        <v>0.69930069930069927</v>
      </c>
      <c r="AD9" s="45"/>
      <c r="AE9" s="45"/>
      <c r="AF9" s="45">
        <v>4.1958041958041958</v>
      </c>
      <c r="AG9" s="37">
        <v>0.69930069930069927</v>
      </c>
    </row>
    <row r="10" spans="2:33" x14ac:dyDescent="0.15">
      <c r="B10" s="14" t="s">
        <v>10</v>
      </c>
      <c r="C10" s="15">
        <v>22</v>
      </c>
      <c r="D10" s="38">
        <v>31.81818181818182</v>
      </c>
      <c r="E10" s="39">
        <v>4.5454545454545459</v>
      </c>
      <c r="F10" s="39">
        <v>50</v>
      </c>
      <c r="G10" s="39">
        <v>4.5454545454545459</v>
      </c>
      <c r="H10" s="39">
        <v>9.0909090909090917</v>
      </c>
      <c r="I10" s="39">
        <v>13.63636363636363</v>
      </c>
      <c r="J10" s="39">
        <v>18.18181818181818</v>
      </c>
      <c r="K10" s="39">
        <v>9.0909090909090917</v>
      </c>
      <c r="L10" s="46"/>
      <c r="M10" s="46">
        <v>68.181818181818173</v>
      </c>
      <c r="N10" s="46">
        <v>68.181818181818173</v>
      </c>
      <c r="O10" s="46">
        <v>50</v>
      </c>
      <c r="P10" s="46">
        <v>4.5454545454545459</v>
      </c>
      <c r="Q10" s="46">
        <v>45.454545454545453</v>
      </c>
      <c r="R10" s="46"/>
      <c r="S10" s="46">
        <v>13.63636363636363</v>
      </c>
      <c r="T10" s="46">
        <v>4.5454545454545459</v>
      </c>
      <c r="U10" s="46">
        <v>31.81818181818182</v>
      </c>
      <c r="V10" s="46">
        <v>9.0909090909090917</v>
      </c>
      <c r="W10" s="46"/>
      <c r="X10" s="46"/>
      <c r="Y10" s="46"/>
      <c r="Z10" s="46"/>
      <c r="AA10" s="46"/>
      <c r="AB10" s="46">
        <v>9.0909090909090917</v>
      </c>
      <c r="AC10" s="46">
        <v>4.5454545454545459</v>
      </c>
      <c r="AD10" s="46"/>
      <c r="AE10" s="46"/>
      <c r="AF10" s="46">
        <v>4.5454545454545459</v>
      </c>
      <c r="AG10" s="40"/>
    </row>
    <row r="11" spans="2:33" x14ac:dyDescent="0.15">
      <c r="B11" s="14" t="s">
        <v>11</v>
      </c>
      <c r="C11" s="15">
        <v>30</v>
      </c>
      <c r="D11" s="38">
        <v>10</v>
      </c>
      <c r="E11" s="39"/>
      <c r="F11" s="39">
        <v>23.333333333333329</v>
      </c>
      <c r="G11" s="39">
        <v>6.666666666666667</v>
      </c>
      <c r="H11" s="39">
        <v>3.333333333333333</v>
      </c>
      <c r="I11" s="39">
        <v>10</v>
      </c>
      <c r="J11" s="39">
        <v>10</v>
      </c>
      <c r="K11" s="39">
        <v>10</v>
      </c>
      <c r="L11" s="46"/>
      <c r="M11" s="46">
        <v>66.666666666666657</v>
      </c>
      <c r="N11" s="46">
        <v>60</v>
      </c>
      <c r="O11" s="46">
        <v>33.333333333333329</v>
      </c>
      <c r="P11" s="46">
        <v>3.333333333333333</v>
      </c>
      <c r="Q11" s="46">
        <v>30</v>
      </c>
      <c r="R11" s="46">
        <v>10</v>
      </c>
      <c r="S11" s="46">
        <v>20</v>
      </c>
      <c r="T11" s="46">
        <v>3.333333333333333</v>
      </c>
      <c r="U11" s="46">
        <v>53.333333333333343</v>
      </c>
      <c r="V11" s="46">
        <v>13.33333333333333</v>
      </c>
      <c r="W11" s="46"/>
      <c r="X11" s="46">
        <v>3.333333333333333</v>
      </c>
      <c r="Y11" s="46"/>
      <c r="Z11" s="46"/>
      <c r="AA11" s="46"/>
      <c r="AB11" s="46">
        <v>13.33333333333333</v>
      </c>
      <c r="AC11" s="46">
        <v>3.333333333333333</v>
      </c>
      <c r="AD11" s="46"/>
      <c r="AE11" s="46"/>
      <c r="AF11" s="46">
        <v>13.33333333333333</v>
      </c>
      <c r="AG11" s="40">
        <v>6.666666666666667</v>
      </c>
    </row>
    <row r="12" spans="2:33" x14ac:dyDescent="0.15">
      <c r="B12" s="14" t="s">
        <v>12</v>
      </c>
      <c r="C12" s="15">
        <v>75</v>
      </c>
      <c r="D12" s="38">
        <v>25.333333333333339</v>
      </c>
      <c r="E12" s="39">
        <v>8</v>
      </c>
      <c r="F12" s="39">
        <v>33.333333333333329</v>
      </c>
      <c r="G12" s="39">
        <v>4</v>
      </c>
      <c r="H12" s="39">
        <v>9.3333333333333339</v>
      </c>
      <c r="I12" s="39">
        <v>10.66666666666667</v>
      </c>
      <c r="J12" s="39">
        <v>12</v>
      </c>
      <c r="K12" s="39">
        <v>16</v>
      </c>
      <c r="L12" s="46">
        <v>2.666666666666667</v>
      </c>
      <c r="M12" s="46">
        <v>54.666666666666657</v>
      </c>
      <c r="N12" s="46">
        <v>46.666666666666657</v>
      </c>
      <c r="O12" s="46">
        <v>24</v>
      </c>
      <c r="P12" s="46">
        <v>4</v>
      </c>
      <c r="Q12" s="46">
        <v>36</v>
      </c>
      <c r="R12" s="46">
        <v>8</v>
      </c>
      <c r="S12" s="46">
        <v>20</v>
      </c>
      <c r="T12" s="46">
        <v>4</v>
      </c>
      <c r="U12" s="46">
        <v>34.666666666666671</v>
      </c>
      <c r="V12" s="46">
        <v>2.666666666666667</v>
      </c>
      <c r="W12" s="46"/>
      <c r="X12" s="46"/>
      <c r="Y12" s="46"/>
      <c r="Z12" s="46">
        <v>1.333333333333333</v>
      </c>
      <c r="AA12" s="46">
        <v>12</v>
      </c>
      <c r="AB12" s="46">
        <v>8</v>
      </c>
      <c r="AC12" s="46">
        <v>4</v>
      </c>
      <c r="AD12" s="46"/>
      <c r="AE12" s="46"/>
      <c r="AF12" s="46">
        <v>4</v>
      </c>
      <c r="AG12" s="40">
        <v>2.666666666666667</v>
      </c>
    </row>
    <row r="13" spans="2:33" x14ac:dyDescent="0.15">
      <c r="B13" s="14" t="s">
        <v>13</v>
      </c>
      <c r="C13" s="15">
        <v>4</v>
      </c>
      <c r="D13" s="38">
        <v>25</v>
      </c>
      <c r="E13" s="39"/>
      <c r="F13" s="39">
        <v>25</v>
      </c>
      <c r="G13" s="39"/>
      <c r="H13" s="39"/>
      <c r="I13" s="39">
        <v>25</v>
      </c>
      <c r="J13" s="39">
        <v>75</v>
      </c>
      <c r="K13" s="39"/>
      <c r="L13" s="46"/>
      <c r="M13" s="46">
        <v>25</v>
      </c>
      <c r="N13" s="46">
        <v>25</v>
      </c>
      <c r="O13" s="46">
        <v>25</v>
      </c>
      <c r="P13" s="46"/>
      <c r="Q13" s="46">
        <v>100</v>
      </c>
      <c r="R13" s="46"/>
      <c r="S13" s="46">
        <v>25</v>
      </c>
      <c r="T13" s="46"/>
      <c r="U13" s="46">
        <v>75</v>
      </c>
      <c r="V13" s="46"/>
      <c r="W13" s="46"/>
      <c r="X13" s="46"/>
      <c r="Y13" s="46"/>
      <c r="Z13" s="46"/>
      <c r="AA13" s="46">
        <v>25</v>
      </c>
      <c r="AB13" s="46">
        <v>25</v>
      </c>
      <c r="AC13" s="46">
        <v>25</v>
      </c>
      <c r="AD13" s="46"/>
      <c r="AE13" s="46"/>
      <c r="AF13" s="46"/>
      <c r="AG13" s="40"/>
    </row>
    <row r="14" spans="2:33" x14ac:dyDescent="0.15">
      <c r="B14" s="14" t="s">
        <v>14</v>
      </c>
      <c r="C14" s="15">
        <v>52</v>
      </c>
      <c r="D14" s="38">
        <v>5.7692307692307692</v>
      </c>
      <c r="E14" s="39"/>
      <c r="F14" s="39">
        <v>7.6923076923076934</v>
      </c>
      <c r="G14" s="39">
        <v>1.9230769230769229</v>
      </c>
      <c r="H14" s="39">
        <v>7.6923076923076934</v>
      </c>
      <c r="I14" s="39">
        <v>5.7692307692307692</v>
      </c>
      <c r="J14" s="39">
        <v>3.8461538461538458</v>
      </c>
      <c r="K14" s="39">
        <v>3.8461538461538458</v>
      </c>
      <c r="L14" s="46">
        <v>1.9230769230769229</v>
      </c>
      <c r="M14" s="46">
        <v>73.076923076923066</v>
      </c>
      <c r="N14" s="46">
        <v>55.769230769230766</v>
      </c>
      <c r="O14" s="46">
        <v>19.23076923076923</v>
      </c>
      <c r="P14" s="46">
        <v>3.8461538461538458</v>
      </c>
      <c r="Q14" s="46">
        <v>21.15384615384615</v>
      </c>
      <c r="R14" s="46"/>
      <c r="S14" s="46">
        <v>17.30769230769231</v>
      </c>
      <c r="T14" s="46">
        <v>3.8461538461538458</v>
      </c>
      <c r="U14" s="46">
        <v>57.692307692307693</v>
      </c>
      <c r="V14" s="46">
        <v>15.38461538461539</v>
      </c>
      <c r="W14" s="46"/>
      <c r="X14" s="46"/>
      <c r="Y14" s="46">
        <v>1.9230769230769229</v>
      </c>
      <c r="Z14" s="46"/>
      <c r="AA14" s="46">
        <v>11.53846153846154</v>
      </c>
      <c r="AB14" s="46">
        <v>9.6153846153846168</v>
      </c>
      <c r="AC14" s="46">
        <v>5.7692307692307692</v>
      </c>
      <c r="AD14" s="46"/>
      <c r="AE14" s="46"/>
      <c r="AF14" s="46">
        <v>5.7692307692307692</v>
      </c>
      <c r="AG14" s="40">
        <v>5.7692307692307692</v>
      </c>
    </row>
    <row r="15" spans="2:33" x14ac:dyDescent="0.15">
      <c r="B15" s="14" t="s">
        <v>15</v>
      </c>
      <c r="C15" s="15">
        <v>36</v>
      </c>
      <c r="D15" s="38">
        <v>44.444444444444443</v>
      </c>
      <c r="E15" s="39">
        <v>13.888888888888889</v>
      </c>
      <c r="F15" s="39">
        <v>52.777777777777779</v>
      </c>
      <c r="G15" s="39">
        <v>5.5555555555555554</v>
      </c>
      <c r="H15" s="39">
        <v>5.5555555555555554</v>
      </c>
      <c r="I15" s="39">
        <v>13.888888888888889</v>
      </c>
      <c r="J15" s="39"/>
      <c r="K15" s="39">
        <v>25</v>
      </c>
      <c r="L15" s="46">
        <v>2.7777777777777781</v>
      </c>
      <c r="M15" s="46">
        <v>50</v>
      </c>
      <c r="N15" s="46">
        <v>63.888888888888893</v>
      </c>
      <c r="O15" s="46">
        <v>19.44444444444445</v>
      </c>
      <c r="P15" s="46">
        <v>2.7777777777777781</v>
      </c>
      <c r="Q15" s="46">
        <v>16.666666666666661</v>
      </c>
      <c r="R15" s="46">
        <v>2.7777777777777781</v>
      </c>
      <c r="S15" s="46">
        <v>5.5555555555555554</v>
      </c>
      <c r="T15" s="46">
        <v>2.7777777777777781</v>
      </c>
      <c r="U15" s="46">
        <v>27.777777777777779</v>
      </c>
      <c r="V15" s="46">
        <v>8.3333333333333321</v>
      </c>
      <c r="W15" s="46"/>
      <c r="X15" s="46"/>
      <c r="Y15" s="46"/>
      <c r="Z15" s="46"/>
      <c r="AA15" s="46"/>
      <c r="AB15" s="46"/>
      <c r="AC15" s="46"/>
      <c r="AD15" s="46">
        <v>2.7777777777777781</v>
      </c>
      <c r="AE15" s="46"/>
      <c r="AF15" s="46"/>
      <c r="AG15" s="40">
        <v>5.5555555555555554</v>
      </c>
    </row>
    <row r="16" spans="2:33" x14ac:dyDescent="0.15">
      <c r="B16" s="14" t="s">
        <v>16</v>
      </c>
      <c r="C16" s="15">
        <v>33</v>
      </c>
      <c r="D16" s="38">
        <v>57.575757575757578</v>
      </c>
      <c r="E16" s="39">
        <v>6.0606060606060614</v>
      </c>
      <c r="F16" s="39">
        <v>36.363636363636367</v>
      </c>
      <c r="G16" s="39"/>
      <c r="H16" s="39">
        <v>21.212121212121211</v>
      </c>
      <c r="I16" s="39">
        <v>6.0606060606060614</v>
      </c>
      <c r="J16" s="39">
        <v>3.0303030303030298</v>
      </c>
      <c r="K16" s="39">
        <v>33.333333333333329</v>
      </c>
      <c r="L16" s="46"/>
      <c r="M16" s="46">
        <v>54.54545454545454</v>
      </c>
      <c r="N16" s="46">
        <v>30.303030303030301</v>
      </c>
      <c r="O16" s="46">
        <v>18.18181818181818</v>
      </c>
      <c r="P16" s="46">
        <v>9.0909090909090917</v>
      </c>
      <c r="Q16" s="46">
        <v>39.393939393939391</v>
      </c>
      <c r="R16" s="46">
        <v>9.0909090909090917</v>
      </c>
      <c r="S16" s="46">
        <v>27.27272727272727</v>
      </c>
      <c r="T16" s="46"/>
      <c r="U16" s="46">
        <v>33.333333333333329</v>
      </c>
      <c r="V16" s="46"/>
      <c r="W16" s="46"/>
      <c r="X16" s="46"/>
      <c r="Y16" s="46"/>
      <c r="Z16" s="46"/>
      <c r="AA16" s="46">
        <v>3.0303030303030298</v>
      </c>
      <c r="AB16" s="46">
        <v>12.121212121212119</v>
      </c>
      <c r="AC16" s="46"/>
      <c r="AD16" s="46">
        <v>3.0303030303030298</v>
      </c>
      <c r="AE16" s="46"/>
      <c r="AF16" s="46">
        <v>3.0303030303030298</v>
      </c>
      <c r="AG16" s="40"/>
    </row>
    <row r="17" spans="2:33" x14ac:dyDescent="0.15">
      <c r="B17" s="14" t="s">
        <v>17</v>
      </c>
      <c r="C17" s="15">
        <v>98</v>
      </c>
      <c r="D17" s="38">
        <v>48.979591836734691</v>
      </c>
      <c r="E17" s="39">
        <v>19.387755102040821</v>
      </c>
      <c r="F17" s="39">
        <v>41.836734693877553</v>
      </c>
      <c r="G17" s="39">
        <v>5.1020408163265314</v>
      </c>
      <c r="H17" s="39">
        <v>11.22448979591837</v>
      </c>
      <c r="I17" s="39">
        <v>8.1632653061224492</v>
      </c>
      <c r="J17" s="39">
        <v>2.0408163265306118</v>
      </c>
      <c r="K17" s="39">
        <v>25.510204081632651</v>
      </c>
      <c r="L17" s="46">
        <v>4.0816326530612246</v>
      </c>
      <c r="M17" s="46">
        <v>63.265306122448983</v>
      </c>
      <c r="N17" s="46">
        <v>54.081632653061227</v>
      </c>
      <c r="O17" s="46">
        <v>20.408163265306118</v>
      </c>
      <c r="P17" s="46">
        <v>2.0408163265306118</v>
      </c>
      <c r="Q17" s="46">
        <v>28.571428571428569</v>
      </c>
      <c r="R17" s="46">
        <v>10.204081632653059</v>
      </c>
      <c r="S17" s="46">
        <v>16.326530612244898</v>
      </c>
      <c r="T17" s="46">
        <v>2.0408163265306118</v>
      </c>
      <c r="U17" s="46">
        <v>43.877551020408163</v>
      </c>
      <c r="V17" s="46">
        <v>7.1428571428571423</v>
      </c>
      <c r="W17" s="46"/>
      <c r="X17" s="46"/>
      <c r="Y17" s="46"/>
      <c r="Z17" s="46"/>
      <c r="AA17" s="46">
        <v>4.0816326530612246</v>
      </c>
      <c r="AB17" s="46">
        <v>5.1020408163265314</v>
      </c>
      <c r="AC17" s="46"/>
      <c r="AD17" s="46"/>
      <c r="AE17" s="46"/>
      <c r="AF17" s="46">
        <v>5.1020408163265314</v>
      </c>
      <c r="AG17" s="40"/>
    </row>
    <row r="18" spans="2:33" x14ac:dyDescent="0.15">
      <c r="B18" s="14" t="s">
        <v>18</v>
      </c>
      <c r="C18" s="15">
        <v>79</v>
      </c>
      <c r="D18" s="38">
        <v>35.443037974683541</v>
      </c>
      <c r="E18" s="39">
        <v>8.8607594936708853</v>
      </c>
      <c r="F18" s="39">
        <v>44.303797468354418</v>
      </c>
      <c r="G18" s="39">
        <v>1.2658227848101271</v>
      </c>
      <c r="H18" s="39">
        <v>20.25316455696203</v>
      </c>
      <c r="I18" s="39">
        <v>3.79746835443038</v>
      </c>
      <c r="J18" s="39">
        <v>6.3291139240506329</v>
      </c>
      <c r="K18" s="39">
        <v>21.518987341772149</v>
      </c>
      <c r="L18" s="46">
        <v>1.2658227848101271</v>
      </c>
      <c r="M18" s="46">
        <v>60.75949367088608</v>
      </c>
      <c r="N18" s="46">
        <v>46.835443037974677</v>
      </c>
      <c r="O18" s="46">
        <v>13.92405063291139</v>
      </c>
      <c r="P18" s="46"/>
      <c r="Q18" s="46">
        <v>29.11392405063291</v>
      </c>
      <c r="R18" s="46">
        <v>11.39240506329114</v>
      </c>
      <c r="S18" s="46">
        <v>8.8607594936708853</v>
      </c>
      <c r="T18" s="46">
        <v>3.79746835443038</v>
      </c>
      <c r="U18" s="46">
        <v>40.506329113924053</v>
      </c>
      <c r="V18" s="46">
        <v>6.3291139240506329</v>
      </c>
      <c r="W18" s="46"/>
      <c r="X18" s="46">
        <v>1.2658227848101271</v>
      </c>
      <c r="Y18" s="46"/>
      <c r="Z18" s="46"/>
      <c r="AA18" s="46">
        <v>6.3291139240506329</v>
      </c>
      <c r="AB18" s="46">
        <v>5.0632911392405067</v>
      </c>
      <c r="AC18" s="46"/>
      <c r="AD18" s="46">
        <v>1.2658227848101271</v>
      </c>
      <c r="AE18" s="46"/>
      <c r="AF18" s="46">
        <v>3.79746835443038</v>
      </c>
      <c r="AG18" s="40">
        <v>1.2658227848101271</v>
      </c>
    </row>
    <row r="19" spans="2:33" x14ac:dyDescent="0.15">
      <c r="B19" s="14" t="s">
        <v>19</v>
      </c>
      <c r="C19" s="15">
        <v>26</v>
      </c>
      <c r="D19" s="38">
        <v>42.307692307692307</v>
      </c>
      <c r="E19" s="39">
        <v>15.38461538461539</v>
      </c>
      <c r="F19" s="39">
        <v>38.461538461538467</v>
      </c>
      <c r="G19" s="39">
        <v>3.8461538461538458</v>
      </c>
      <c r="H19" s="39">
        <v>11.53846153846154</v>
      </c>
      <c r="I19" s="39"/>
      <c r="J19" s="39"/>
      <c r="K19" s="39">
        <v>30.76923076923077</v>
      </c>
      <c r="L19" s="46">
        <v>3.8461538461538458</v>
      </c>
      <c r="M19" s="46">
        <v>50</v>
      </c>
      <c r="N19" s="46">
        <v>38.461538461538467</v>
      </c>
      <c r="O19" s="46">
        <v>11.53846153846154</v>
      </c>
      <c r="P19" s="46">
        <v>3.8461538461538458</v>
      </c>
      <c r="Q19" s="46">
        <v>26.92307692307692</v>
      </c>
      <c r="R19" s="46">
        <v>15.38461538461539</v>
      </c>
      <c r="S19" s="46">
        <v>26.92307692307692</v>
      </c>
      <c r="T19" s="46">
        <v>7.6923076923076934</v>
      </c>
      <c r="U19" s="46">
        <v>30.76923076923077</v>
      </c>
      <c r="V19" s="46">
        <v>3.8461538461538458</v>
      </c>
      <c r="W19" s="46"/>
      <c r="X19" s="46"/>
      <c r="Y19" s="46"/>
      <c r="Z19" s="46"/>
      <c r="AA19" s="46">
        <v>3.8461538461538458</v>
      </c>
      <c r="AB19" s="46">
        <v>3.8461538461538458</v>
      </c>
      <c r="AC19" s="46"/>
      <c r="AD19" s="46"/>
      <c r="AE19" s="46"/>
      <c r="AF19" s="46">
        <v>7.6923076923076934</v>
      </c>
      <c r="AG19" s="40">
        <v>3.8461538461538458</v>
      </c>
    </row>
    <row r="20" spans="2:33" x14ac:dyDescent="0.15">
      <c r="B20" s="14" t="s">
        <v>20</v>
      </c>
      <c r="C20" s="15">
        <v>83</v>
      </c>
      <c r="D20" s="38">
        <v>45.783132530120483</v>
      </c>
      <c r="E20" s="39">
        <v>9.6385542168674707</v>
      </c>
      <c r="F20" s="39">
        <v>24.096385542168679</v>
      </c>
      <c r="G20" s="39">
        <v>7.2289156626506017</v>
      </c>
      <c r="H20" s="39">
        <v>7.2289156626506017</v>
      </c>
      <c r="I20" s="39">
        <v>6.024096385542169</v>
      </c>
      <c r="J20" s="39">
        <v>2.4096385542168681</v>
      </c>
      <c r="K20" s="39">
        <v>31.325301204819279</v>
      </c>
      <c r="L20" s="46">
        <v>2.4096385542168681</v>
      </c>
      <c r="M20" s="46">
        <v>46.987951807228917</v>
      </c>
      <c r="N20" s="46">
        <v>57.831325301204807</v>
      </c>
      <c r="O20" s="46">
        <v>18.07228915662651</v>
      </c>
      <c r="P20" s="46">
        <v>1.2048192771084341</v>
      </c>
      <c r="Q20" s="46">
        <v>32.53012048192771</v>
      </c>
      <c r="R20" s="46">
        <v>7.2289156626506017</v>
      </c>
      <c r="S20" s="46">
        <v>16.867469879518069</v>
      </c>
      <c r="T20" s="46">
        <v>6.024096385542169</v>
      </c>
      <c r="U20" s="46">
        <v>44.578313253012048</v>
      </c>
      <c r="V20" s="46">
        <v>12.04819277108434</v>
      </c>
      <c r="W20" s="46"/>
      <c r="X20" s="46"/>
      <c r="Y20" s="46">
        <v>1.2048192771084341</v>
      </c>
      <c r="Z20" s="46"/>
      <c r="AA20" s="46">
        <v>7.2289156626506017</v>
      </c>
      <c r="AB20" s="46">
        <v>7.2289156626506017</v>
      </c>
      <c r="AC20" s="46">
        <v>2.4096385542168681</v>
      </c>
      <c r="AD20" s="46">
        <v>1.2048192771084341</v>
      </c>
      <c r="AE20" s="46"/>
      <c r="AF20" s="46">
        <v>4.8192771084337354</v>
      </c>
      <c r="AG20" s="40">
        <v>1.2048192771084341</v>
      </c>
    </row>
    <row r="21" spans="2:33" ht="15" customHeight="1" thickBot="1" x14ac:dyDescent="0.2">
      <c r="B21" s="16" t="s">
        <v>21</v>
      </c>
      <c r="C21" s="17">
        <v>207</v>
      </c>
      <c r="D21" s="41">
        <v>24.637681159420289</v>
      </c>
      <c r="E21" s="42">
        <v>5.7971014492753623</v>
      </c>
      <c r="F21" s="42">
        <v>18.35748792270531</v>
      </c>
      <c r="G21" s="42">
        <v>1.932367149758454</v>
      </c>
      <c r="H21" s="42">
        <v>8.2125603864734309</v>
      </c>
      <c r="I21" s="42">
        <v>8.695652173913043</v>
      </c>
      <c r="J21" s="42">
        <v>8.695652173913043</v>
      </c>
      <c r="K21" s="42">
        <v>11.111111111111111</v>
      </c>
      <c r="L21" s="47">
        <v>3.381642512077295</v>
      </c>
      <c r="M21" s="47">
        <v>70.048309178743963</v>
      </c>
      <c r="N21" s="47">
        <v>63.768115942028977</v>
      </c>
      <c r="O21" s="47">
        <v>31.40096618357488</v>
      </c>
      <c r="P21" s="47">
        <v>1.449275362318841</v>
      </c>
      <c r="Q21" s="47">
        <v>30.434782608695659</v>
      </c>
      <c r="R21" s="47">
        <v>5.7971014492753623</v>
      </c>
      <c r="S21" s="47">
        <v>20.289855072463769</v>
      </c>
      <c r="T21" s="47">
        <v>3.8647342995169081</v>
      </c>
      <c r="U21" s="47">
        <v>43.961352657004831</v>
      </c>
      <c r="V21" s="47">
        <v>16.425120772946858</v>
      </c>
      <c r="W21" s="47"/>
      <c r="X21" s="47"/>
      <c r="Y21" s="47">
        <v>0.48309178743961351</v>
      </c>
      <c r="Z21" s="47">
        <v>0.96618357487922701</v>
      </c>
      <c r="AA21" s="47">
        <v>5.7971014492753623</v>
      </c>
      <c r="AB21" s="47">
        <v>4.3478260869565224</v>
      </c>
      <c r="AC21" s="47">
        <v>1.932367149758454</v>
      </c>
      <c r="AD21" s="47">
        <v>0.96618357487922701</v>
      </c>
      <c r="AE21" s="47">
        <v>0.96618357487922701</v>
      </c>
      <c r="AF21" s="47">
        <v>4.3478260869565224</v>
      </c>
      <c r="AG21" s="43">
        <v>2.4154589371980681</v>
      </c>
    </row>
    <row r="22" spans="2:33" ht="15" customHeight="1" thickBot="1" x14ac:dyDescent="0.2">
      <c r="B22" s="10" t="s">
        <v>22</v>
      </c>
      <c r="C22" s="11">
        <f>IF(SUM(C23:C31)=0,"",SUM(C23:C31))</f>
        <v>1544</v>
      </c>
      <c r="D22" s="32">
        <v>9.7150259067357503</v>
      </c>
      <c r="E22" s="33">
        <v>2.1373056994818649</v>
      </c>
      <c r="F22" s="33">
        <v>8.6787564766839385</v>
      </c>
      <c r="G22" s="33">
        <v>0.84196891191709844</v>
      </c>
      <c r="H22" s="33">
        <v>3.821243523316062</v>
      </c>
      <c r="I22" s="33">
        <v>7.1243523316062181</v>
      </c>
      <c r="J22" s="33">
        <v>6.4766839378238332</v>
      </c>
      <c r="K22" s="33">
        <v>5.4404145077720214</v>
      </c>
      <c r="L22" s="44">
        <v>7.8367875647668397</v>
      </c>
      <c r="M22" s="44">
        <v>67.681347150259057</v>
      </c>
      <c r="N22" s="44">
        <v>63.147668393782382</v>
      </c>
      <c r="O22" s="44">
        <v>33.743523316062173</v>
      </c>
      <c r="P22" s="44">
        <v>4.7927461139896366</v>
      </c>
      <c r="Q22" s="44">
        <v>17.2279792746114</v>
      </c>
      <c r="R22" s="44">
        <v>4.8575129533678751</v>
      </c>
      <c r="S22" s="44">
        <v>22.733160621761659</v>
      </c>
      <c r="T22" s="44">
        <v>2.9792746113989641</v>
      </c>
      <c r="U22" s="44">
        <v>51.360103626943008</v>
      </c>
      <c r="V22" s="44">
        <v>15.608808290155441</v>
      </c>
      <c r="W22" s="44">
        <v>0.77720207253886009</v>
      </c>
      <c r="X22" s="44">
        <v>0.19430051813471499</v>
      </c>
      <c r="Y22" s="44">
        <v>0.1295336787564767</v>
      </c>
      <c r="Z22" s="44">
        <v>1.036269430051814</v>
      </c>
      <c r="AA22" s="44">
        <v>5.6994818652849739</v>
      </c>
      <c r="AB22" s="44">
        <v>21.17875647668394</v>
      </c>
      <c r="AC22" s="44">
        <v>0.77720207253886009</v>
      </c>
      <c r="AD22" s="44">
        <v>1.424870466321243</v>
      </c>
      <c r="AE22" s="44">
        <v>6.476683937823835E-2</v>
      </c>
      <c r="AF22" s="44">
        <v>6.2176165803108807</v>
      </c>
      <c r="AG22" s="34">
        <v>2.0077720207253891</v>
      </c>
    </row>
    <row r="23" spans="2:33" x14ac:dyDescent="0.15">
      <c r="B23" s="12" t="s">
        <v>23</v>
      </c>
      <c r="C23" s="13">
        <v>111</v>
      </c>
      <c r="D23" s="35">
        <v>10.810810810810811</v>
      </c>
      <c r="E23" s="36">
        <v>1.801801801801802</v>
      </c>
      <c r="F23" s="36">
        <v>2.7027027027027031</v>
      </c>
      <c r="G23" s="36"/>
      <c r="H23" s="36">
        <v>0.90090090090090091</v>
      </c>
      <c r="I23" s="36">
        <v>25.22522522522522</v>
      </c>
      <c r="J23" s="36">
        <v>25.22522522522522</v>
      </c>
      <c r="K23" s="36">
        <v>0.90090090090090091</v>
      </c>
      <c r="L23" s="45">
        <v>4.5045045045045047</v>
      </c>
      <c r="M23" s="45">
        <v>54.954954954954957</v>
      </c>
      <c r="N23" s="45">
        <v>41.441441441441441</v>
      </c>
      <c r="O23" s="45">
        <v>25.22522522522522</v>
      </c>
      <c r="P23" s="45">
        <v>1.801801801801802</v>
      </c>
      <c r="Q23" s="45">
        <v>52.252252252252248</v>
      </c>
      <c r="R23" s="45">
        <v>9.0090090090090094</v>
      </c>
      <c r="S23" s="45">
        <v>27.927927927927929</v>
      </c>
      <c r="T23" s="45">
        <v>0.90090090090090091</v>
      </c>
      <c r="U23" s="45">
        <v>20.72072072072072</v>
      </c>
      <c r="V23" s="45">
        <v>10.810810810810811</v>
      </c>
      <c r="W23" s="45"/>
      <c r="X23" s="45"/>
      <c r="Y23" s="45"/>
      <c r="Z23" s="45">
        <v>1.801801801801802</v>
      </c>
      <c r="AA23" s="45">
        <v>7.2072072072072073</v>
      </c>
      <c r="AB23" s="45">
        <v>46.846846846846837</v>
      </c>
      <c r="AC23" s="45">
        <v>1.801801801801802</v>
      </c>
      <c r="AD23" s="45"/>
      <c r="AE23" s="45"/>
      <c r="AF23" s="45">
        <v>6.3063063063063058</v>
      </c>
      <c r="AG23" s="37">
        <v>3.6036036036036041</v>
      </c>
    </row>
    <row r="24" spans="2:33" x14ac:dyDescent="0.15">
      <c r="B24" s="14" t="s">
        <v>24</v>
      </c>
      <c r="C24" s="15">
        <v>164</v>
      </c>
      <c r="D24" s="38">
        <v>3.6585365853658529</v>
      </c>
      <c r="E24" s="39">
        <v>0.6097560975609756</v>
      </c>
      <c r="F24" s="39">
        <v>1.219512195121951</v>
      </c>
      <c r="G24" s="39">
        <v>0.6097560975609756</v>
      </c>
      <c r="H24" s="39">
        <v>1.219512195121951</v>
      </c>
      <c r="I24" s="39">
        <v>4.2682926829268304</v>
      </c>
      <c r="J24" s="39">
        <v>1.8292682926829269</v>
      </c>
      <c r="K24" s="39">
        <v>4.8780487804878048</v>
      </c>
      <c r="L24" s="46">
        <v>3.0487804878048781</v>
      </c>
      <c r="M24" s="46">
        <v>80.487804878048792</v>
      </c>
      <c r="N24" s="46">
        <v>74.390243902439025</v>
      </c>
      <c r="O24" s="46">
        <v>35.975609756097562</v>
      </c>
      <c r="P24" s="46">
        <v>6.0975609756097562</v>
      </c>
      <c r="Q24" s="46">
        <v>6.0975609756097562</v>
      </c>
      <c r="R24" s="46">
        <v>4.2682926829268304</v>
      </c>
      <c r="S24" s="46">
        <v>4.2682926829268304</v>
      </c>
      <c r="T24" s="46">
        <v>3.0487804878048781</v>
      </c>
      <c r="U24" s="46">
        <v>79.878048780487802</v>
      </c>
      <c r="V24" s="46">
        <v>22.560975609756099</v>
      </c>
      <c r="W24" s="46">
        <v>0.6097560975609756</v>
      </c>
      <c r="X24" s="46">
        <v>0.6097560975609756</v>
      </c>
      <c r="Y24" s="46">
        <v>0.6097560975609756</v>
      </c>
      <c r="Z24" s="46">
        <v>0.6097560975609756</v>
      </c>
      <c r="AA24" s="46">
        <v>10.365853658536579</v>
      </c>
      <c r="AB24" s="46">
        <v>4.8780487804878048</v>
      </c>
      <c r="AC24" s="46">
        <v>0.6097560975609756</v>
      </c>
      <c r="AD24" s="46">
        <v>0.6097560975609756</v>
      </c>
      <c r="AE24" s="46"/>
      <c r="AF24" s="46">
        <v>4.2682926829268304</v>
      </c>
      <c r="AG24" s="40">
        <v>0.6097560975609756</v>
      </c>
    </row>
    <row r="25" spans="2:33" x14ac:dyDescent="0.15">
      <c r="B25" s="14" t="s">
        <v>25</v>
      </c>
      <c r="C25" s="15">
        <v>174</v>
      </c>
      <c r="D25" s="38">
        <v>9.1954022988505741</v>
      </c>
      <c r="E25" s="39">
        <v>1.7241379310344831</v>
      </c>
      <c r="F25" s="39">
        <v>6.8965517241379306</v>
      </c>
      <c r="G25" s="39">
        <v>0.57471264367816088</v>
      </c>
      <c r="H25" s="39">
        <v>2.873563218390804</v>
      </c>
      <c r="I25" s="39">
        <v>2.873563218390804</v>
      </c>
      <c r="J25" s="39">
        <v>2.873563218390804</v>
      </c>
      <c r="K25" s="39">
        <v>1.7241379310344831</v>
      </c>
      <c r="L25" s="46">
        <v>13.2183908045977</v>
      </c>
      <c r="M25" s="46">
        <v>62.643678160919542</v>
      </c>
      <c r="N25" s="46">
        <v>52.298850574712638</v>
      </c>
      <c r="O25" s="46">
        <v>39.655172413793103</v>
      </c>
      <c r="P25" s="46">
        <v>17.241379310344829</v>
      </c>
      <c r="Q25" s="46">
        <v>6.3218390804597711</v>
      </c>
      <c r="R25" s="46">
        <v>4.5977011494252871</v>
      </c>
      <c r="S25" s="46">
        <v>39.080459770114942</v>
      </c>
      <c r="T25" s="46">
        <v>2.298850574712644</v>
      </c>
      <c r="U25" s="46">
        <v>35.632183908045981</v>
      </c>
      <c r="V25" s="46">
        <v>13.2183908045977</v>
      </c>
      <c r="W25" s="46"/>
      <c r="X25" s="46"/>
      <c r="Y25" s="46"/>
      <c r="Z25" s="46">
        <v>0.57471264367816088</v>
      </c>
      <c r="AA25" s="46">
        <v>5.1724137931034484</v>
      </c>
      <c r="AB25" s="46">
        <v>22.988505747126439</v>
      </c>
      <c r="AC25" s="46">
        <v>1.7241379310344831</v>
      </c>
      <c r="AD25" s="46"/>
      <c r="AE25" s="46"/>
      <c r="AF25" s="46">
        <v>2.873563218390804</v>
      </c>
      <c r="AG25" s="40">
        <v>3.4482758620689649</v>
      </c>
    </row>
    <row r="26" spans="2:33" x14ac:dyDescent="0.15">
      <c r="B26" s="14" t="s">
        <v>26</v>
      </c>
      <c r="C26" s="15">
        <v>332</v>
      </c>
      <c r="D26" s="38">
        <v>12.04819277108434</v>
      </c>
      <c r="E26" s="39">
        <v>2.7108433734939759</v>
      </c>
      <c r="F26" s="39">
        <v>10.5421686746988</v>
      </c>
      <c r="G26" s="39">
        <v>0.30120481927710852</v>
      </c>
      <c r="H26" s="39">
        <v>4.5180722891566267</v>
      </c>
      <c r="I26" s="39">
        <v>8.1325301204819276</v>
      </c>
      <c r="J26" s="39">
        <v>5.1204819277108431</v>
      </c>
      <c r="K26" s="39">
        <v>7.8313253012048198</v>
      </c>
      <c r="L26" s="46">
        <v>4.8192771084337354</v>
      </c>
      <c r="M26" s="46">
        <v>66.867469879518069</v>
      </c>
      <c r="N26" s="46">
        <v>68.674698795180717</v>
      </c>
      <c r="O26" s="46">
        <v>36.445783132530117</v>
      </c>
      <c r="P26" s="46">
        <v>2.4096385542168681</v>
      </c>
      <c r="Q26" s="46">
        <v>24.096385542168679</v>
      </c>
      <c r="R26" s="46">
        <v>7.5301204819277112</v>
      </c>
      <c r="S26" s="46">
        <v>13.253012048192771</v>
      </c>
      <c r="T26" s="46">
        <v>3.012048192771084</v>
      </c>
      <c r="U26" s="46">
        <v>48.493975903614462</v>
      </c>
      <c r="V26" s="46">
        <v>12.65060240963855</v>
      </c>
      <c r="W26" s="46">
        <v>0.90361445783132521</v>
      </c>
      <c r="X26" s="46"/>
      <c r="Y26" s="46"/>
      <c r="Z26" s="46">
        <v>0.60240963855421692</v>
      </c>
      <c r="AA26" s="46">
        <v>5.4216867469879517</v>
      </c>
      <c r="AB26" s="46">
        <v>21.08433734939759</v>
      </c>
      <c r="AC26" s="46">
        <v>0.30120481927710852</v>
      </c>
      <c r="AD26" s="46">
        <v>0.90361445783132521</v>
      </c>
      <c r="AE26" s="46"/>
      <c r="AF26" s="46">
        <v>6.024096385542169</v>
      </c>
      <c r="AG26" s="40">
        <v>0.90361445783132521</v>
      </c>
    </row>
    <row r="27" spans="2:33" x14ac:dyDescent="0.15">
      <c r="B27" s="14" t="s">
        <v>27</v>
      </c>
      <c r="C27" s="15">
        <v>298</v>
      </c>
      <c r="D27" s="38">
        <v>12.080536912751681</v>
      </c>
      <c r="E27" s="39">
        <v>3.6912751677852351</v>
      </c>
      <c r="F27" s="39">
        <v>14.429530201342279</v>
      </c>
      <c r="G27" s="39">
        <v>2.348993288590604</v>
      </c>
      <c r="H27" s="39">
        <v>5.3691275167785237</v>
      </c>
      <c r="I27" s="39">
        <v>8.0536912751677843</v>
      </c>
      <c r="J27" s="39">
        <v>10.40268456375839</v>
      </c>
      <c r="K27" s="39">
        <v>7.3825503355704702</v>
      </c>
      <c r="L27" s="46">
        <v>6.375838926174497</v>
      </c>
      <c r="M27" s="46">
        <v>62.751677852348998</v>
      </c>
      <c r="N27" s="46">
        <v>57.04697986577181</v>
      </c>
      <c r="O27" s="46">
        <v>30.872483221476511</v>
      </c>
      <c r="P27" s="46">
        <v>4.0268456375838921</v>
      </c>
      <c r="Q27" s="46">
        <v>17.449664429530198</v>
      </c>
      <c r="R27" s="46">
        <v>2.6845637583892619</v>
      </c>
      <c r="S27" s="46">
        <v>27.181208053691279</v>
      </c>
      <c r="T27" s="46">
        <v>3.0201342281879202</v>
      </c>
      <c r="U27" s="46">
        <v>60.067114093959731</v>
      </c>
      <c r="V27" s="46">
        <v>16.44295302013423</v>
      </c>
      <c r="W27" s="46">
        <v>0.67114093959731547</v>
      </c>
      <c r="X27" s="46"/>
      <c r="Y27" s="46"/>
      <c r="Z27" s="46">
        <v>2.348993288590604</v>
      </c>
      <c r="AA27" s="46">
        <v>3.6912751677852351</v>
      </c>
      <c r="AB27" s="46">
        <v>22.14765100671141</v>
      </c>
      <c r="AC27" s="46">
        <v>0.33557046979865768</v>
      </c>
      <c r="AD27" s="46">
        <v>1.3422818791946309</v>
      </c>
      <c r="AE27" s="46"/>
      <c r="AF27" s="46">
        <v>3.6912751677852351</v>
      </c>
      <c r="AG27" s="40">
        <v>3.0201342281879202</v>
      </c>
    </row>
    <row r="28" spans="2:33" x14ac:dyDescent="0.15">
      <c r="B28" s="14" t="s">
        <v>28</v>
      </c>
      <c r="C28" s="15">
        <v>134</v>
      </c>
      <c r="D28" s="38">
        <v>9.7014925373134329</v>
      </c>
      <c r="E28" s="39"/>
      <c r="F28" s="39">
        <v>1.4925373134328359</v>
      </c>
      <c r="G28" s="39"/>
      <c r="H28" s="39">
        <v>4.4776119402985071</v>
      </c>
      <c r="I28" s="39">
        <v>4.4776119402985071</v>
      </c>
      <c r="J28" s="39">
        <v>1.4925373134328359</v>
      </c>
      <c r="K28" s="39">
        <v>4.4776119402985071</v>
      </c>
      <c r="L28" s="46">
        <v>2.238805970149254</v>
      </c>
      <c r="M28" s="46">
        <v>66.417910447761201</v>
      </c>
      <c r="N28" s="46">
        <v>67.910447761194021</v>
      </c>
      <c r="O28" s="46">
        <v>15.671641791044779</v>
      </c>
      <c r="P28" s="46">
        <v>0.74626865671641784</v>
      </c>
      <c r="Q28" s="46">
        <v>3.7313432835820892</v>
      </c>
      <c r="R28" s="46"/>
      <c r="S28" s="46">
        <v>32.835820895522389</v>
      </c>
      <c r="T28" s="46">
        <v>4.4776119402985071</v>
      </c>
      <c r="U28" s="46">
        <v>43.283582089552233</v>
      </c>
      <c r="V28" s="46">
        <v>26.865671641791049</v>
      </c>
      <c r="W28" s="46">
        <v>2.238805970149254</v>
      </c>
      <c r="X28" s="46">
        <v>1.4925373134328359</v>
      </c>
      <c r="Y28" s="46">
        <v>0.74626865671641784</v>
      </c>
      <c r="Z28" s="46">
        <v>0.74626865671641784</v>
      </c>
      <c r="AA28" s="46">
        <v>3.7313432835820892</v>
      </c>
      <c r="AB28" s="46">
        <v>14.92537313432836</v>
      </c>
      <c r="AC28" s="46"/>
      <c r="AD28" s="46">
        <v>10.44776119402985</v>
      </c>
      <c r="AE28" s="46">
        <v>0.74626865671641784</v>
      </c>
      <c r="AF28" s="46">
        <v>26.119402985074629</v>
      </c>
      <c r="AG28" s="40">
        <v>1.4925373134328359</v>
      </c>
    </row>
    <row r="29" spans="2:33" x14ac:dyDescent="0.15">
      <c r="B29" s="14" t="s">
        <v>29</v>
      </c>
      <c r="C29" s="15">
        <v>40</v>
      </c>
      <c r="D29" s="38">
        <v>10</v>
      </c>
      <c r="E29" s="39">
        <v>2.5</v>
      </c>
      <c r="F29" s="39">
        <v>10</v>
      </c>
      <c r="G29" s="39">
        <v>2.5</v>
      </c>
      <c r="H29" s="39">
        <v>5</v>
      </c>
      <c r="I29" s="39">
        <v>2.5</v>
      </c>
      <c r="J29" s="39"/>
      <c r="K29" s="39">
        <v>7.5</v>
      </c>
      <c r="L29" s="46"/>
      <c r="M29" s="46">
        <v>65</v>
      </c>
      <c r="N29" s="46">
        <v>52.5</v>
      </c>
      <c r="O29" s="46">
        <v>90</v>
      </c>
      <c r="P29" s="46">
        <v>5</v>
      </c>
      <c r="Q29" s="46">
        <v>10</v>
      </c>
      <c r="R29" s="46">
        <v>20</v>
      </c>
      <c r="S29" s="46"/>
      <c r="T29" s="46"/>
      <c r="U29" s="46">
        <v>30</v>
      </c>
      <c r="V29" s="46"/>
      <c r="W29" s="46"/>
      <c r="X29" s="46"/>
      <c r="Y29" s="46"/>
      <c r="Z29" s="46"/>
      <c r="AA29" s="46">
        <v>12.5</v>
      </c>
      <c r="AB29" s="46">
        <v>7.5</v>
      </c>
      <c r="AC29" s="46"/>
      <c r="AD29" s="46"/>
      <c r="AE29" s="46"/>
      <c r="AF29" s="46">
        <v>5</v>
      </c>
      <c r="AG29" s="40"/>
    </row>
    <row r="30" spans="2:33" x14ac:dyDescent="0.15">
      <c r="B30" s="14" t="s">
        <v>30</v>
      </c>
      <c r="C30" s="15">
        <v>273</v>
      </c>
      <c r="D30" s="38">
        <v>7.3260073260073266</v>
      </c>
      <c r="E30" s="39">
        <v>1.8315018315018321</v>
      </c>
      <c r="F30" s="39">
        <v>10.989010989010991</v>
      </c>
      <c r="G30" s="39">
        <v>0.73260073260073255</v>
      </c>
      <c r="H30" s="39">
        <v>4.395604395604396</v>
      </c>
      <c r="I30" s="39">
        <v>3.6630036630036629</v>
      </c>
      <c r="J30" s="39">
        <v>4.7619047619047619</v>
      </c>
      <c r="K30" s="39">
        <v>5.4945054945054954</v>
      </c>
      <c r="L30" s="46">
        <v>17.948717948717949</v>
      </c>
      <c r="M30" s="46">
        <v>76.556776556776555</v>
      </c>
      <c r="N30" s="46">
        <v>71.794871794871796</v>
      </c>
      <c r="O30" s="46">
        <v>32.967032967032956</v>
      </c>
      <c r="P30" s="46">
        <v>2.5641025641025639</v>
      </c>
      <c r="Q30" s="46">
        <v>14.285714285714279</v>
      </c>
      <c r="R30" s="46">
        <v>3.296703296703297</v>
      </c>
      <c r="S30" s="46">
        <v>26.739926739926741</v>
      </c>
      <c r="T30" s="46">
        <v>3.6630036630036629</v>
      </c>
      <c r="U30" s="46">
        <v>56.776556776556767</v>
      </c>
      <c r="V30" s="46">
        <v>14.285714285714279</v>
      </c>
      <c r="W30" s="46">
        <v>1.098901098901099</v>
      </c>
      <c r="X30" s="46"/>
      <c r="Y30" s="46"/>
      <c r="Z30" s="46">
        <v>0.73260073260073255</v>
      </c>
      <c r="AA30" s="46">
        <v>4.7619047619047619</v>
      </c>
      <c r="AB30" s="46">
        <v>21.978021978021982</v>
      </c>
      <c r="AC30" s="46">
        <v>1.098901098901099</v>
      </c>
      <c r="AD30" s="46"/>
      <c r="AE30" s="46"/>
      <c r="AF30" s="46">
        <v>3.296703296703297</v>
      </c>
      <c r="AG30" s="40">
        <v>2.197802197802198</v>
      </c>
    </row>
    <row r="31" spans="2:33" ht="15" customHeight="1" thickBot="1" x14ac:dyDescent="0.2">
      <c r="B31" s="16" t="s">
        <v>31</v>
      </c>
      <c r="C31" s="17">
        <v>18</v>
      </c>
      <c r="D31" s="41">
        <v>16.666666666666661</v>
      </c>
      <c r="E31" s="42">
        <v>5.5555555555555554</v>
      </c>
      <c r="F31" s="42">
        <v>16.666666666666661</v>
      </c>
      <c r="G31" s="42"/>
      <c r="H31" s="42"/>
      <c r="I31" s="42">
        <v>11.111111111111111</v>
      </c>
      <c r="J31" s="42">
        <v>5.5555555555555554</v>
      </c>
      <c r="K31" s="42"/>
      <c r="L31" s="47">
        <v>5.5555555555555554</v>
      </c>
      <c r="M31" s="47">
        <v>55.555555555555557</v>
      </c>
      <c r="N31" s="47">
        <v>55.555555555555557</v>
      </c>
      <c r="O31" s="47">
        <v>27.777777777777779</v>
      </c>
      <c r="P31" s="47">
        <v>11.111111111111111</v>
      </c>
      <c r="Q31" s="47">
        <v>38.888888888888893</v>
      </c>
      <c r="R31" s="47"/>
      <c r="S31" s="47">
        <v>16.666666666666661</v>
      </c>
      <c r="T31" s="47">
        <v>5.5555555555555554</v>
      </c>
      <c r="U31" s="47">
        <v>66.666666666666657</v>
      </c>
      <c r="V31" s="47">
        <v>16.666666666666661</v>
      </c>
      <c r="W31" s="47"/>
      <c r="X31" s="47"/>
      <c r="Y31" s="47"/>
      <c r="Z31" s="47"/>
      <c r="AA31" s="47">
        <v>11.111111111111111</v>
      </c>
      <c r="AB31" s="47">
        <v>44.444444444444443</v>
      </c>
      <c r="AC31" s="47">
        <v>5.5555555555555554</v>
      </c>
      <c r="AD31" s="47"/>
      <c r="AE31" s="47"/>
      <c r="AF31" s="47"/>
      <c r="AG31" s="43"/>
    </row>
    <row r="32" spans="2:33" ht="15" customHeight="1" thickBot="1" x14ac:dyDescent="0.2">
      <c r="B32" s="10" t="s">
        <v>32</v>
      </c>
      <c r="C32" s="11">
        <f>IF(SUM(C23:C31,C9:C21)=0,"",SUM(C23:C31,C9:C21))</f>
        <v>2432</v>
      </c>
      <c r="D32" s="32">
        <v>16.899671052631579</v>
      </c>
      <c r="E32" s="33">
        <v>4.1118421052631584</v>
      </c>
      <c r="F32" s="33">
        <v>15.21381578947368</v>
      </c>
      <c r="G32" s="33">
        <v>1.6036184210526321</v>
      </c>
      <c r="H32" s="33">
        <v>5.7154605263157894</v>
      </c>
      <c r="I32" s="33">
        <v>7.6069078947368416</v>
      </c>
      <c r="J32" s="33">
        <v>6.3733552631578938</v>
      </c>
      <c r="K32" s="33">
        <v>9.7861842105263168</v>
      </c>
      <c r="L32" s="44">
        <v>5.8799342105263159</v>
      </c>
      <c r="M32" s="44">
        <v>66.32401315789474</v>
      </c>
      <c r="N32" s="44">
        <v>61.225328947368418</v>
      </c>
      <c r="O32" s="44">
        <v>30.962171052631579</v>
      </c>
      <c r="P32" s="44">
        <v>3.8240131578947372</v>
      </c>
      <c r="Q32" s="44">
        <v>22.203947368421051</v>
      </c>
      <c r="R32" s="44">
        <v>5.6743421052631584</v>
      </c>
      <c r="S32" s="44">
        <v>21.546052631578949</v>
      </c>
      <c r="T32" s="44">
        <v>3.2483552631578951</v>
      </c>
      <c r="U32" s="44">
        <v>48.31414473684211</v>
      </c>
      <c r="V32" s="44">
        <v>13.774671052631581</v>
      </c>
      <c r="W32" s="44">
        <v>0.74013157894736836</v>
      </c>
      <c r="X32" s="44">
        <v>0.20559210526315791</v>
      </c>
      <c r="Y32" s="44">
        <v>0.20559210526315791</v>
      </c>
      <c r="Z32" s="44">
        <v>0.82236842105263153</v>
      </c>
      <c r="AA32" s="44">
        <v>5.6332236842105274</v>
      </c>
      <c r="AB32" s="44">
        <v>16.899671052631579</v>
      </c>
      <c r="AC32" s="44">
        <v>1.1513157894736841</v>
      </c>
      <c r="AD32" s="44">
        <v>1.1513157894736841</v>
      </c>
      <c r="AE32" s="44">
        <v>0.1233552631578947</v>
      </c>
      <c r="AF32" s="44">
        <v>5.6332236842105274</v>
      </c>
      <c r="AG32" s="34">
        <v>2.0148026315789469</v>
      </c>
    </row>
    <row r="33" spans="2:33" x14ac:dyDescent="0.15">
      <c r="B33"/>
      <c r="C33" s="24"/>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row>
    <row r="34" spans="2:33" x14ac:dyDescent="0.15">
      <c r="B34" t="s">
        <v>64</v>
      </c>
      <c r="C34" s="24"/>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row>
    <row r="35" spans="2:33" ht="15" customHeight="1" thickBot="1" x14ac:dyDescent="0.2">
      <c r="B35"/>
      <c r="C35" s="24"/>
      <c r="D35"/>
      <c r="E35"/>
      <c r="F35"/>
      <c r="G35"/>
      <c r="H35"/>
      <c r="I35"/>
      <c r="J35"/>
      <c r="K35"/>
      <c r="L35"/>
      <c r="M35"/>
      <c r="N35"/>
      <c r="O35"/>
      <c r="P35"/>
      <c r="Q35"/>
      <c r="R35"/>
      <c r="S35"/>
      <c r="T35"/>
      <c r="U35"/>
      <c r="V35"/>
      <c r="W35"/>
      <c r="X35"/>
      <c r="Y35"/>
      <c r="Z35"/>
      <c r="AA35"/>
      <c r="AB35"/>
      <c r="AC35"/>
      <c r="AD35"/>
      <c r="AE35"/>
      <c r="AF35"/>
      <c r="AG35" t="s">
        <v>1</v>
      </c>
    </row>
    <row r="36" spans="2:33" ht="75.95" customHeight="1" thickBot="1" x14ac:dyDescent="0.2">
      <c r="B36" s="4"/>
      <c r="C36" s="5" t="s">
        <v>2</v>
      </c>
      <c r="D36" s="6" t="s">
        <v>34</v>
      </c>
      <c r="E36" s="7" t="s">
        <v>35</v>
      </c>
      <c r="F36" s="7" t="s">
        <v>36</v>
      </c>
      <c r="G36" s="7" t="s">
        <v>37</v>
      </c>
      <c r="H36" s="7" t="s">
        <v>38</v>
      </c>
      <c r="I36" s="7" t="s">
        <v>39</v>
      </c>
      <c r="J36" s="7" t="s">
        <v>40</v>
      </c>
      <c r="K36" s="7" t="s">
        <v>41</v>
      </c>
      <c r="L36" s="8" t="s">
        <v>42</v>
      </c>
      <c r="M36" s="8" t="s">
        <v>43</v>
      </c>
      <c r="N36" s="8" t="s">
        <v>44</v>
      </c>
      <c r="O36" s="8" t="s">
        <v>45</v>
      </c>
      <c r="P36" s="8" t="s">
        <v>46</v>
      </c>
      <c r="Q36" s="8" t="s">
        <v>47</v>
      </c>
      <c r="R36" s="8" t="s">
        <v>48</v>
      </c>
      <c r="S36" s="8" t="s">
        <v>49</v>
      </c>
      <c r="T36" s="8" t="s">
        <v>50</v>
      </c>
      <c r="U36" s="8" t="s">
        <v>51</v>
      </c>
      <c r="V36" s="8" t="s">
        <v>52</v>
      </c>
      <c r="W36" s="8" t="s">
        <v>53</v>
      </c>
      <c r="X36" s="8" t="s">
        <v>54</v>
      </c>
      <c r="Y36" s="8" t="s">
        <v>55</v>
      </c>
      <c r="Z36" s="8" t="s">
        <v>56</v>
      </c>
      <c r="AA36" s="8" t="s">
        <v>57</v>
      </c>
      <c r="AB36" s="8" t="s">
        <v>58</v>
      </c>
      <c r="AC36" s="8" t="s">
        <v>59</v>
      </c>
      <c r="AD36" s="8" t="s">
        <v>60</v>
      </c>
      <c r="AE36" s="8" t="s">
        <v>61</v>
      </c>
      <c r="AF36" s="8" t="s">
        <v>62</v>
      </c>
      <c r="AG36" s="9" t="s">
        <v>63</v>
      </c>
    </row>
    <row r="37" spans="2:33" ht="15" customHeight="1" thickBot="1" x14ac:dyDescent="0.2">
      <c r="B37" s="10" t="s">
        <v>8</v>
      </c>
      <c r="C37" s="11">
        <f>IF(SUM(C38:C50)=0,"",SUM(C38:C50))</f>
        <v>829</v>
      </c>
      <c r="D37" s="32">
        <v>28.347406513872141</v>
      </c>
      <c r="E37" s="33">
        <v>13.268998793727381</v>
      </c>
      <c r="F37" s="33">
        <v>25.211097708082029</v>
      </c>
      <c r="G37" s="33">
        <v>9.6501809408926409</v>
      </c>
      <c r="H37" s="33">
        <v>2.2919179734620019</v>
      </c>
      <c r="I37" s="33">
        <v>0.84439083232810619</v>
      </c>
      <c r="J37" s="33">
        <v>1.326899879372738</v>
      </c>
      <c r="K37" s="33">
        <v>2.7744270205066339</v>
      </c>
      <c r="L37" s="44">
        <v>2.2919179734620019</v>
      </c>
      <c r="M37" s="44">
        <v>8.8057901085645351</v>
      </c>
      <c r="N37" s="44">
        <v>5.0663449939686371</v>
      </c>
      <c r="O37" s="44">
        <v>0.60313630880579006</v>
      </c>
      <c r="P37" s="44">
        <v>1.568154402895054</v>
      </c>
      <c r="Q37" s="44">
        <v>14.11338962605549</v>
      </c>
      <c r="R37" s="44">
        <v>1.326899879372738</v>
      </c>
      <c r="S37" s="44">
        <v>12.90711700844391</v>
      </c>
      <c r="T37" s="44">
        <v>12.062726176115801</v>
      </c>
      <c r="U37" s="44">
        <v>7.5995174909529544</v>
      </c>
      <c r="V37" s="44">
        <v>6.6344993968636912</v>
      </c>
      <c r="W37" s="44">
        <v>17.490952955367909</v>
      </c>
      <c r="X37" s="44">
        <v>0.36188178528347409</v>
      </c>
      <c r="Y37" s="44">
        <v>5.5488540410132687</v>
      </c>
      <c r="Z37" s="44">
        <v>12.303980699638119</v>
      </c>
      <c r="AA37" s="44">
        <v>21.351025331724969</v>
      </c>
      <c r="AB37" s="44">
        <v>10.25331724969843</v>
      </c>
      <c r="AC37" s="44">
        <v>18.214716525934861</v>
      </c>
      <c r="AD37" s="44">
        <v>27.503015681544031</v>
      </c>
      <c r="AE37" s="44">
        <v>3.8600723763570559</v>
      </c>
      <c r="AF37" s="44">
        <v>0.24125452352231599</v>
      </c>
      <c r="AG37" s="34">
        <v>3.0156815440289511</v>
      </c>
    </row>
    <row r="38" spans="2:33" x14ac:dyDescent="0.15">
      <c r="B38" s="12" t="s">
        <v>9</v>
      </c>
      <c r="C38" s="13">
        <v>134</v>
      </c>
      <c r="D38" s="35">
        <v>18.656716417910449</v>
      </c>
      <c r="E38" s="36">
        <v>6.7164179104477606</v>
      </c>
      <c r="F38" s="36">
        <v>15.671641791044779</v>
      </c>
      <c r="G38" s="36">
        <v>8.2089552238805972</v>
      </c>
      <c r="H38" s="36">
        <v>0.74626865671641784</v>
      </c>
      <c r="I38" s="36">
        <v>0.74626865671641784</v>
      </c>
      <c r="J38" s="36">
        <v>1.4925373134328359</v>
      </c>
      <c r="K38" s="36">
        <v>1.4925373134328359</v>
      </c>
      <c r="L38" s="45">
        <v>2.238805970149254</v>
      </c>
      <c r="M38" s="45">
        <v>19.402985074626869</v>
      </c>
      <c r="N38" s="45">
        <v>7.4626865671641784</v>
      </c>
      <c r="O38" s="45">
        <v>0.74626865671641784</v>
      </c>
      <c r="P38" s="45">
        <v>0.74626865671641784</v>
      </c>
      <c r="Q38" s="45">
        <v>14.17910447761194</v>
      </c>
      <c r="R38" s="45"/>
      <c r="S38" s="45">
        <v>0.74626865671641784</v>
      </c>
      <c r="T38" s="45">
        <v>14.92537313432836</v>
      </c>
      <c r="U38" s="45">
        <v>6.7164179104477606</v>
      </c>
      <c r="V38" s="45">
        <v>13.432835820895519</v>
      </c>
      <c r="W38" s="45">
        <v>55.970149253731343</v>
      </c>
      <c r="X38" s="45"/>
      <c r="Y38" s="45"/>
      <c r="Z38" s="45">
        <v>8.2089552238805972</v>
      </c>
      <c r="AA38" s="45">
        <v>13.432835820895519</v>
      </c>
      <c r="AB38" s="45">
        <v>7.4626865671641784</v>
      </c>
      <c r="AC38" s="45">
        <v>17.164179104477611</v>
      </c>
      <c r="AD38" s="45">
        <v>27.611940298507459</v>
      </c>
      <c r="AE38" s="45">
        <v>5.2238805970149249</v>
      </c>
      <c r="AF38" s="45"/>
      <c r="AG38" s="37">
        <v>2.9850746268656709</v>
      </c>
    </row>
    <row r="39" spans="2:33" x14ac:dyDescent="0.15">
      <c r="B39" s="14" t="s">
        <v>10</v>
      </c>
      <c r="C39" s="15">
        <v>21</v>
      </c>
      <c r="D39" s="38">
        <v>28.571428571428569</v>
      </c>
      <c r="E39" s="39">
        <v>19.047619047619051</v>
      </c>
      <c r="F39" s="39">
        <v>33.333333333333329</v>
      </c>
      <c r="G39" s="39">
        <v>4.7619047619047619</v>
      </c>
      <c r="H39" s="39"/>
      <c r="I39" s="39"/>
      <c r="J39" s="39"/>
      <c r="K39" s="39"/>
      <c r="L39" s="46">
        <v>4.7619047619047619</v>
      </c>
      <c r="M39" s="46"/>
      <c r="N39" s="46">
        <v>4.7619047619047619</v>
      </c>
      <c r="O39" s="46"/>
      <c r="P39" s="46">
        <v>4.7619047619047619</v>
      </c>
      <c r="Q39" s="46">
        <v>14.285714285714279</v>
      </c>
      <c r="R39" s="46">
        <v>9.5238095238095237</v>
      </c>
      <c r="S39" s="46">
        <v>4.7619047619047619</v>
      </c>
      <c r="T39" s="46">
        <v>19.047619047619051</v>
      </c>
      <c r="U39" s="46">
        <v>9.5238095238095237</v>
      </c>
      <c r="V39" s="46">
        <v>14.285714285714279</v>
      </c>
      <c r="W39" s="46">
        <v>19.047619047619051</v>
      </c>
      <c r="X39" s="46">
        <v>4.7619047619047619</v>
      </c>
      <c r="Y39" s="46"/>
      <c r="Z39" s="46">
        <v>9.5238095238095237</v>
      </c>
      <c r="AA39" s="46">
        <v>4.7619047619047619</v>
      </c>
      <c r="AB39" s="46">
        <v>19.047619047619051</v>
      </c>
      <c r="AC39" s="46">
        <v>42.857142857142847</v>
      </c>
      <c r="AD39" s="46">
        <v>33.333333333333329</v>
      </c>
      <c r="AE39" s="46"/>
      <c r="AF39" s="46"/>
      <c r="AG39" s="40"/>
    </row>
    <row r="40" spans="2:33" x14ac:dyDescent="0.15">
      <c r="B40" s="14" t="s">
        <v>11</v>
      </c>
      <c r="C40" s="15">
        <v>28</v>
      </c>
      <c r="D40" s="38">
        <v>17.857142857142861</v>
      </c>
      <c r="E40" s="39">
        <v>10.71428571428571</v>
      </c>
      <c r="F40" s="39">
        <v>25</v>
      </c>
      <c r="G40" s="39">
        <v>10.71428571428571</v>
      </c>
      <c r="H40" s="39"/>
      <c r="I40" s="39">
        <v>3.5714285714285712</v>
      </c>
      <c r="J40" s="39"/>
      <c r="K40" s="39"/>
      <c r="L40" s="46">
        <v>3.5714285714285712</v>
      </c>
      <c r="M40" s="46">
        <v>14.285714285714279</v>
      </c>
      <c r="N40" s="46">
        <v>10.71428571428571</v>
      </c>
      <c r="O40" s="46"/>
      <c r="P40" s="46">
        <v>3.5714285714285712</v>
      </c>
      <c r="Q40" s="46">
        <v>17.857142857142861</v>
      </c>
      <c r="R40" s="46"/>
      <c r="S40" s="46">
        <v>10.71428571428571</v>
      </c>
      <c r="T40" s="46">
        <v>14.285714285714279</v>
      </c>
      <c r="U40" s="46">
        <v>3.5714285714285712</v>
      </c>
      <c r="V40" s="46">
        <v>10.71428571428571</v>
      </c>
      <c r="W40" s="46">
        <v>17.857142857142861</v>
      </c>
      <c r="X40" s="46"/>
      <c r="Y40" s="46"/>
      <c r="Z40" s="46">
        <v>14.285714285714279</v>
      </c>
      <c r="AA40" s="46">
        <v>25</v>
      </c>
      <c r="AB40" s="46">
        <v>3.5714285714285712</v>
      </c>
      <c r="AC40" s="46">
        <v>42.857142857142847</v>
      </c>
      <c r="AD40" s="46">
        <v>17.857142857142861</v>
      </c>
      <c r="AE40" s="46"/>
      <c r="AF40" s="46"/>
      <c r="AG40" s="40"/>
    </row>
    <row r="41" spans="2:33" x14ac:dyDescent="0.15">
      <c r="B41" s="14" t="s">
        <v>12</v>
      </c>
      <c r="C41" s="15">
        <v>69</v>
      </c>
      <c r="D41" s="38">
        <v>20.289855072463769</v>
      </c>
      <c r="E41" s="39">
        <v>14.49275362318841</v>
      </c>
      <c r="F41" s="39">
        <v>31.884057971014489</v>
      </c>
      <c r="G41" s="39">
        <v>8.695652173913043</v>
      </c>
      <c r="H41" s="39">
        <v>1.449275362318841</v>
      </c>
      <c r="I41" s="39">
        <v>1.449275362318841</v>
      </c>
      <c r="J41" s="39">
        <v>2.8985507246376812</v>
      </c>
      <c r="K41" s="39">
        <v>1.449275362318841</v>
      </c>
      <c r="L41" s="46">
        <v>8.695652173913043</v>
      </c>
      <c r="M41" s="46">
        <v>14.49275362318841</v>
      </c>
      <c r="N41" s="46">
        <v>5.7971014492753623</v>
      </c>
      <c r="O41" s="46"/>
      <c r="P41" s="46">
        <v>2.8985507246376812</v>
      </c>
      <c r="Q41" s="46">
        <v>18.840579710144929</v>
      </c>
      <c r="R41" s="46">
        <v>2.8985507246376812</v>
      </c>
      <c r="S41" s="46">
        <v>10.144927536231879</v>
      </c>
      <c r="T41" s="46">
        <v>4.3478260869565224</v>
      </c>
      <c r="U41" s="46">
        <v>4.3478260869565224</v>
      </c>
      <c r="V41" s="46">
        <v>10.144927536231879</v>
      </c>
      <c r="W41" s="46">
        <v>28.985507246376809</v>
      </c>
      <c r="X41" s="46">
        <v>1.449275362318841</v>
      </c>
      <c r="Y41" s="46">
        <v>2.8985507246376812</v>
      </c>
      <c r="Z41" s="46">
        <v>14.49275362318841</v>
      </c>
      <c r="AA41" s="46">
        <v>17.39130434782609</v>
      </c>
      <c r="AB41" s="46">
        <v>11.594202898550719</v>
      </c>
      <c r="AC41" s="46">
        <v>17.39130434782609</v>
      </c>
      <c r="AD41" s="46">
        <v>21.739130434782609</v>
      </c>
      <c r="AE41" s="46">
        <v>4.3478260869565224</v>
      </c>
      <c r="AF41" s="46"/>
      <c r="AG41" s="40">
        <v>1.449275362318841</v>
      </c>
    </row>
    <row r="42" spans="2:33" x14ac:dyDescent="0.15">
      <c r="B42" s="14" t="s">
        <v>13</v>
      </c>
      <c r="C42" s="15">
        <v>4</v>
      </c>
      <c r="D42" s="38"/>
      <c r="E42" s="39"/>
      <c r="F42" s="39">
        <v>25</v>
      </c>
      <c r="G42" s="39">
        <v>25</v>
      </c>
      <c r="H42" s="39"/>
      <c r="I42" s="39"/>
      <c r="J42" s="39"/>
      <c r="K42" s="39"/>
      <c r="L42" s="46"/>
      <c r="M42" s="46"/>
      <c r="N42" s="46"/>
      <c r="O42" s="46"/>
      <c r="P42" s="46"/>
      <c r="Q42" s="46">
        <v>25</v>
      </c>
      <c r="R42" s="46"/>
      <c r="S42" s="46"/>
      <c r="T42" s="46"/>
      <c r="U42" s="46"/>
      <c r="V42" s="46"/>
      <c r="W42" s="46"/>
      <c r="X42" s="46"/>
      <c r="Y42" s="46"/>
      <c r="Z42" s="46">
        <v>25</v>
      </c>
      <c r="AA42" s="46">
        <v>25</v>
      </c>
      <c r="AB42" s="46"/>
      <c r="AC42" s="46">
        <v>50</v>
      </c>
      <c r="AD42" s="46">
        <v>75</v>
      </c>
      <c r="AE42" s="46">
        <v>50</v>
      </c>
      <c r="AF42" s="46"/>
      <c r="AG42" s="40">
        <v>25</v>
      </c>
    </row>
    <row r="43" spans="2:33" x14ac:dyDescent="0.15">
      <c r="B43" s="14" t="s">
        <v>14</v>
      </c>
      <c r="C43" s="15">
        <v>48</v>
      </c>
      <c r="D43" s="38">
        <v>8.3333333333333321</v>
      </c>
      <c r="E43" s="39">
        <v>2.083333333333333</v>
      </c>
      <c r="F43" s="39">
        <v>8.3333333333333321</v>
      </c>
      <c r="G43" s="39">
        <v>2.083333333333333</v>
      </c>
      <c r="H43" s="39">
        <v>2.083333333333333</v>
      </c>
      <c r="I43" s="39">
        <v>2.083333333333333</v>
      </c>
      <c r="J43" s="39">
        <v>2.083333333333333</v>
      </c>
      <c r="K43" s="39">
        <v>2.083333333333333</v>
      </c>
      <c r="L43" s="46">
        <v>2.083333333333333</v>
      </c>
      <c r="M43" s="46">
        <v>2.083333333333333</v>
      </c>
      <c r="N43" s="46"/>
      <c r="O43" s="46"/>
      <c r="P43" s="46">
        <v>4.1666666666666661</v>
      </c>
      <c r="Q43" s="46">
        <v>14.58333333333333</v>
      </c>
      <c r="R43" s="46">
        <v>2.083333333333333</v>
      </c>
      <c r="S43" s="46">
        <v>41.666666666666671</v>
      </c>
      <c r="T43" s="46">
        <v>6.25</v>
      </c>
      <c r="U43" s="46">
        <v>2.083333333333333</v>
      </c>
      <c r="V43" s="46">
        <v>2.083333333333333</v>
      </c>
      <c r="W43" s="46">
        <v>2.083333333333333</v>
      </c>
      <c r="X43" s="46"/>
      <c r="Y43" s="46">
        <v>4.1666666666666661</v>
      </c>
      <c r="Z43" s="46">
        <v>14.58333333333333</v>
      </c>
      <c r="AA43" s="46">
        <v>29.166666666666671</v>
      </c>
      <c r="AB43" s="46">
        <v>39.583333333333329</v>
      </c>
      <c r="AC43" s="46">
        <v>18.75</v>
      </c>
      <c r="AD43" s="46">
        <v>12.5</v>
      </c>
      <c r="AE43" s="46"/>
      <c r="AF43" s="46"/>
      <c r="AG43" s="40">
        <v>8.3333333333333321</v>
      </c>
    </row>
    <row r="44" spans="2:33" x14ac:dyDescent="0.15">
      <c r="B44" s="14" t="s">
        <v>15</v>
      </c>
      <c r="C44" s="15">
        <v>36</v>
      </c>
      <c r="D44" s="38">
        <v>33.333333333333329</v>
      </c>
      <c r="E44" s="39">
        <v>11.111111111111111</v>
      </c>
      <c r="F44" s="39">
        <v>30.555555555555561</v>
      </c>
      <c r="G44" s="39">
        <v>11.111111111111111</v>
      </c>
      <c r="H44" s="39">
        <v>2.7777777777777781</v>
      </c>
      <c r="I44" s="39"/>
      <c r="J44" s="39"/>
      <c r="K44" s="39"/>
      <c r="L44" s="46"/>
      <c r="M44" s="46">
        <v>2.7777777777777781</v>
      </c>
      <c r="N44" s="46"/>
      <c r="O44" s="46">
        <v>2.7777777777777781</v>
      </c>
      <c r="P44" s="46"/>
      <c r="Q44" s="46">
        <v>8.3333333333333321</v>
      </c>
      <c r="R44" s="46"/>
      <c r="S44" s="46">
        <v>27.777777777777779</v>
      </c>
      <c r="T44" s="46">
        <v>5.5555555555555554</v>
      </c>
      <c r="U44" s="46">
        <v>8.3333333333333321</v>
      </c>
      <c r="V44" s="46">
        <v>2.7777777777777781</v>
      </c>
      <c r="W44" s="46"/>
      <c r="X44" s="46"/>
      <c r="Y44" s="46">
        <v>19.44444444444445</v>
      </c>
      <c r="Z44" s="46">
        <v>8.3333333333333321</v>
      </c>
      <c r="AA44" s="46">
        <v>19.44444444444445</v>
      </c>
      <c r="AB44" s="46">
        <v>2.7777777777777781</v>
      </c>
      <c r="AC44" s="46">
        <v>13.888888888888889</v>
      </c>
      <c r="AD44" s="46">
        <v>22.222222222222221</v>
      </c>
      <c r="AE44" s="46"/>
      <c r="AF44" s="46"/>
      <c r="AG44" s="40">
        <v>5.5555555555555554</v>
      </c>
    </row>
    <row r="45" spans="2:33" x14ac:dyDescent="0.15">
      <c r="B45" s="14" t="s">
        <v>16</v>
      </c>
      <c r="C45" s="15">
        <v>29</v>
      </c>
      <c r="D45" s="38">
        <v>37.931034482758619</v>
      </c>
      <c r="E45" s="39">
        <v>13.793103448275859</v>
      </c>
      <c r="F45" s="39">
        <v>24.137931034482762</v>
      </c>
      <c r="G45" s="39">
        <v>6.8965517241379306</v>
      </c>
      <c r="H45" s="39">
        <v>10.3448275862069</v>
      </c>
      <c r="I45" s="39"/>
      <c r="J45" s="39">
        <v>3.4482758620689649</v>
      </c>
      <c r="K45" s="39">
        <v>10.3448275862069</v>
      </c>
      <c r="L45" s="46"/>
      <c r="M45" s="46">
        <v>10.3448275862069</v>
      </c>
      <c r="N45" s="46">
        <v>3.4482758620689649</v>
      </c>
      <c r="O45" s="46">
        <v>3.4482758620689649</v>
      </c>
      <c r="P45" s="46"/>
      <c r="Q45" s="46">
        <v>17.241379310344829</v>
      </c>
      <c r="R45" s="46"/>
      <c r="S45" s="46">
        <v>13.793103448275859</v>
      </c>
      <c r="T45" s="46">
        <v>6.8965517241379306</v>
      </c>
      <c r="U45" s="46">
        <v>6.8965517241379306</v>
      </c>
      <c r="V45" s="46"/>
      <c r="W45" s="46">
        <v>3.4482758620689649</v>
      </c>
      <c r="X45" s="46"/>
      <c r="Y45" s="46">
        <v>6.8965517241379306</v>
      </c>
      <c r="Z45" s="46">
        <v>10.3448275862069</v>
      </c>
      <c r="AA45" s="46">
        <v>24.137931034482762</v>
      </c>
      <c r="AB45" s="46">
        <v>10.3448275862069</v>
      </c>
      <c r="AC45" s="46">
        <v>13.793103448275859</v>
      </c>
      <c r="AD45" s="46">
        <v>31.03448275862069</v>
      </c>
      <c r="AE45" s="46">
        <v>6.8965517241379306</v>
      </c>
      <c r="AF45" s="46"/>
      <c r="AG45" s="40"/>
    </row>
    <row r="46" spans="2:33" x14ac:dyDescent="0.15">
      <c r="B46" s="14" t="s">
        <v>17</v>
      </c>
      <c r="C46" s="15">
        <v>91</v>
      </c>
      <c r="D46" s="38">
        <v>42.857142857142847</v>
      </c>
      <c r="E46" s="39">
        <v>20.87912087912088</v>
      </c>
      <c r="F46" s="39">
        <v>35.164835164835168</v>
      </c>
      <c r="G46" s="39">
        <v>13.18681318681319</v>
      </c>
      <c r="H46" s="39">
        <v>2.197802197802198</v>
      </c>
      <c r="I46" s="39"/>
      <c r="J46" s="39"/>
      <c r="K46" s="39">
        <v>2.197802197802198</v>
      </c>
      <c r="L46" s="46">
        <v>4.395604395604396</v>
      </c>
      <c r="M46" s="46">
        <v>5.4945054945054954</v>
      </c>
      <c r="N46" s="46">
        <v>8.791208791208792</v>
      </c>
      <c r="O46" s="46"/>
      <c r="P46" s="46"/>
      <c r="Q46" s="46">
        <v>9.8901098901098905</v>
      </c>
      <c r="R46" s="46">
        <v>1.098901098901099</v>
      </c>
      <c r="S46" s="46">
        <v>12.087912087912089</v>
      </c>
      <c r="T46" s="46">
        <v>14.285714285714279</v>
      </c>
      <c r="U46" s="46">
        <v>17.58241758241758</v>
      </c>
      <c r="V46" s="46">
        <v>5.4945054945054954</v>
      </c>
      <c r="W46" s="46">
        <v>5.4945054945054954</v>
      </c>
      <c r="X46" s="46"/>
      <c r="Y46" s="46">
        <v>10.989010989010991</v>
      </c>
      <c r="Z46" s="46">
        <v>10.989010989010991</v>
      </c>
      <c r="AA46" s="46">
        <v>18.681318681318679</v>
      </c>
      <c r="AB46" s="46">
        <v>8.791208791208792</v>
      </c>
      <c r="AC46" s="46">
        <v>17.58241758241758</v>
      </c>
      <c r="AD46" s="46">
        <v>27.472527472527471</v>
      </c>
      <c r="AE46" s="46">
        <v>5.4945054945054954</v>
      </c>
      <c r="AF46" s="46"/>
      <c r="AG46" s="40">
        <v>1.098901098901099</v>
      </c>
    </row>
    <row r="47" spans="2:33" x14ac:dyDescent="0.15">
      <c r="B47" s="14" t="s">
        <v>18</v>
      </c>
      <c r="C47" s="15">
        <v>73</v>
      </c>
      <c r="D47" s="38">
        <v>43.835616438356162</v>
      </c>
      <c r="E47" s="39">
        <v>17.80821917808219</v>
      </c>
      <c r="F47" s="39">
        <v>45.205479452054789</v>
      </c>
      <c r="G47" s="39">
        <v>10.95890410958904</v>
      </c>
      <c r="H47" s="39">
        <v>5.4794520547945202</v>
      </c>
      <c r="I47" s="39">
        <v>1.3698630136986301</v>
      </c>
      <c r="J47" s="39">
        <v>4.10958904109589</v>
      </c>
      <c r="K47" s="39">
        <v>5.4794520547945202</v>
      </c>
      <c r="L47" s="46">
        <v>1.3698630136986301</v>
      </c>
      <c r="M47" s="46">
        <v>8.2191780821917799</v>
      </c>
      <c r="N47" s="46">
        <v>1.3698630136986301</v>
      </c>
      <c r="O47" s="46">
        <v>1.3698630136986301</v>
      </c>
      <c r="P47" s="46">
        <v>2.7397260273972601</v>
      </c>
      <c r="Q47" s="46">
        <v>13.698630136986299</v>
      </c>
      <c r="R47" s="46"/>
      <c r="S47" s="46">
        <v>20.547945205479451</v>
      </c>
      <c r="T47" s="46">
        <v>12.328767123287671</v>
      </c>
      <c r="U47" s="46">
        <v>5.4794520547945202</v>
      </c>
      <c r="V47" s="46">
        <v>1.3698630136986301</v>
      </c>
      <c r="W47" s="46">
        <v>8.2191780821917799</v>
      </c>
      <c r="X47" s="46"/>
      <c r="Y47" s="46"/>
      <c r="Z47" s="46">
        <v>12.328767123287671</v>
      </c>
      <c r="AA47" s="46">
        <v>13.698630136986299</v>
      </c>
      <c r="AB47" s="46">
        <v>5.4794520547945202</v>
      </c>
      <c r="AC47" s="46">
        <v>16.43835616438356</v>
      </c>
      <c r="AD47" s="46">
        <v>39.726027397260268</v>
      </c>
      <c r="AE47" s="46">
        <v>8.2191780821917799</v>
      </c>
      <c r="AF47" s="46"/>
      <c r="AG47" s="40">
        <v>1.3698630136986301</v>
      </c>
    </row>
    <row r="48" spans="2:33" x14ac:dyDescent="0.15">
      <c r="B48" s="14" t="s">
        <v>19</v>
      </c>
      <c r="C48" s="15">
        <v>24</v>
      </c>
      <c r="D48" s="38">
        <v>29.166666666666671</v>
      </c>
      <c r="E48" s="39">
        <v>12.5</v>
      </c>
      <c r="F48" s="39">
        <v>20.833333333333339</v>
      </c>
      <c r="G48" s="39">
        <v>8.3333333333333321</v>
      </c>
      <c r="H48" s="39"/>
      <c r="I48" s="39"/>
      <c r="J48" s="39"/>
      <c r="K48" s="39">
        <v>4.1666666666666661</v>
      </c>
      <c r="L48" s="46">
        <v>4.1666666666666661</v>
      </c>
      <c r="M48" s="46">
        <v>4.1666666666666661</v>
      </c>
      <c r="N48" s="46">
        <v>4.1666666666666661</v>
      </c>
      <c r="O48" s="46">
        <v>4.1666666666666661</v>
      </c>
      <c r="P48" s="46"/>
      <c r="Q48" s="46">
        <v>12.5</v>
      </c>
      <c r="R48" s="46"/>
      <c r="S48" s="46"/>
      <c r="T48" s="46">
        <v>12.5</v>
      </c>
      <c r="U48" s="46">
        <v>16.666666666666661</v>
      </c>
      <c r="V48" s="46">
        <v>16.666666666666661</v>
      </c>
      <c r="W48" s="46">
        <v>20.833333333333339</v>
      </c>
      <c r="X48" s="46"/>
      <c r="Y48" s="46">
        <v>4.1666666666666661</v>
      </c>
      <c r="Z48" s="46">
        <v>4.1666666666666661</v>
      </c>
      <c r="AA48" s="46">
        <v>12.5</v>
      </c>
      <c r="AB48" s="46"/>
      <c r="AC48" s="46">
        <v>4.1666666666666661</v>
      </c>
      <c r="AD48" s="46">
        <v>45.833333333333329</v>
      </c>
      <c r="AE48" s="46">
        <v>4.1666666666666661</v>
      </c>
      <c r="AF48" s="46"/>
      <c r="AG48" s="40">
        <v>4.1666666666666661</v>
      </c>
    </row>
    <row r="49" spans="2:33" x14ac:dyDescent="0.15">
      <c r="B49" s="14" t="s">
        <v>20</v>
      </c>
      <c r="C49" s="15">
        <v>80</v>
      </c>
      <c r="D49" s="38">
        <v>50</v>
      </c>
      <c r="E49" s="39">
        <v>23.75</v>
      </c>
      <c r="F49" s="39">
        <v>30</v>
      </c>
      <c r="G49" s="39">
        <v>18.75</v>
      </c>
      <c r="H49" s="39">
        <v>3.75</v>
      </c>
      <c r="I49" s="39">
        <v>1.25</v>
      </c>
      <c r="J49" s="39">
        <v>2.5</v>
      </c>
      <c r="K49" s="39">
        <v>5</v>
      </c>
      <c r="L49" s="46"/>
      <c r="M49" s="46">
        <v>3.75</v>
      </c>
      <c r="N49" s="46">
        <v>3.75</v>
      </c>
      <c r="O49" s="46"/>
      <c r="P49" s="46"/>
      <c r="Q49" s="46">
        <v>18.75</v>
      </c>
      <c r="R49" s="46">
        <v>2.5</v>
      </c>
      <c r="S49" s="46">
        <v>8.75</v>
      </c>
      <c r="T49" s="46">
        <v>8.75</v>
      </c>
      <c r="U49" s="46">
        <v>6.25</v>
      </c>
      <c r="V49" s="46">
        <v>1.25</v>
      </c>
      <c r="W49" s="46">
        <v>2.5</v>
      </c>
      <c r="X49" s="46">
        <v>1.25</v>
      </c>
      <c r="Y49" s="46">
        <v>16.25</v>
      </c>
      <c r="Z49" s="46">
        <v>10</v>
      </c>
      <c r="AA49" s="46">
        <v>23.75</v>
      </c>
      <c r="AB49" s="46">
        <v>3.75</v>
      </c>
      <c r="AC49" s="46">
        <v>8.75</v>
      </c>
      <c r="AD49" s="46">
        <v>22.5</v>
      </c>
      <c r="AE49" s="46">
        <v>1.25</v>
      </c>
      <c r="AF49" s="46"/>
      <c r="AG49" s="40">
        <v>5</v>
      </c>
    </row>
    <row r="50" spans="2:33" ht="15" customHeight="1" thickBot="1" x14ac:dyDescent="0.2">
      <c r="B50" s="16" t="s">
        <v>21</v>
      </c>
      <c r="C50" s="17">
        <v>192</v>
      </c>
      <c r="D50" s="41">
        <v>20.833333333333339</v>
      </c>
      <c r="E50" s="42">
        <v>10.9375</v>
      </c>
      <c r="F50" s="42">
        <v>18.229166666666661</v>
      </c>
      <c r="G50" s="42">
        <v>7.291666666666667</v>
      </c>
      <c r="H50" s="42">
        <v>1.5625</v>
      </c>
      <c r="I50" s="42">
        <v>0.52083333333333326</v>
      </c>
      <c r="J50" s="42"/>
      <c r="K50" s="42">
        <v>2.604166666666667</v>
      </c>
      <c r="L50" s="47">
        <v>0.52083333333333326</v>
      </c>
      <c r="M50" s="47">
        <v>6.770833333333333</v>
      </c>
      <c r="N50" s="47">
        <v>5.2083333333333339</v>
      </c>
      <c r="O50" s="47"/>
      <c r="P50" s="47">
        <v>2.083333333333333</v>
      </c>
      <c r="Q50" s="47">
        <v>12.5</v>
      </c>
      <c r="R50" s="47">
        <v>1.5625</v>
      </c>
      <c r="S50" s="47">
        <v>14.58333333333333</v>
      </c>
      <c r="T50" s="47">
        <v>15.625</v>
      </c>
      <c r="U50" s="47">
        <v>6.770833333333333</v>
      </c>
      <c r="V50" s="47">
        <v>5.7291666666666661</v>
      </c>
      <c r="W50" s="47">
        <v>10.9375</v>
      </c>
      <c r="X50" s="47"/>
      <c r="Y50" s="47">
        <v>4.6875</v>
      </c>
      <c r="Z50" s="47">
        <v>17.1875</v>
      </c>
      <c r="AA50" s="47">
        <v>31.770833333333329</v>
      </c>
      <c r="AB50" s="47">
        <v>12.5</v>
      </c>
      <c r="AC50" s="47">
        <v>20.3125</v>
      </c>
      <c r="AD50" s="47">
        <v>28.645833333333329</v>
      </c>
      <c r="AE50" s="47">
        <v>2.604166666666667</v>
      </c>
      <c r="AF50" s="47">
        <v>1.041666666666667</v>
      </c>
      <c r="AG50" s="43">
        <v>3.125</v>
      </c>
    </row>
    <row r="51" spans="2:33" ht="15" customHeight="1" thickBot="1" x14ac:dyDescent="0.2">
      <c r="B51" s="10" t="s">
        <v>22</v>
      </c>
      <c r="C51" s="11">
        <f>IF(SUM(C52:C60)=0,"",SUM(C52:C60))</f>
        <v>1391</v>
      </c>
      <c r="D51" s="32">
        <v>11.933860531991369</v>
      </c>
      <c r="E51" s="33">
        <v>5.1042415528396834</v>
      </c>
      <c r="F51" s="33">
        <v>12.005751258087709</v>
      </c>
      <c r="G51" s="33">
        <v>5.1042415528396834</v>
      </c>
      <c r="H51" s="33">
        <v>0.35945363048166779</v>
      </c>
      <c r="I51" s="33">
        <v>0.86268871315600282</v>
      </c>
      <c r="J51" s="33">
        <v>0.79079798705966931</v>
      </c>
      <c r="K51" s="33">
        <v>1.078360891445004</v>
      </c>
      <c r="L51" s="44">
        <v>2.3723939611790081</v>
      </c>
      <c r="M51" s="44">
        <v>9.6333572969086987</v>
      </c>
      <c r="N51" s="44">
        <v>5.8950395398993516</v>
      </c>
      <c r="O51" s="44">
        <v>4.1696621135873473</v>
      </c>
      <c r="P51" s="44">
        <v>4.7447879223580163</v>
      </c>
      <c r="Q51" s="44">
        <v>10.42415528396837</v>
      </c>
      <c r="R51" s="44">
        <v>1.3659237958303381</v>
      </c>
      <c r="S51" s="44">
        <v>14.73759884974838</v>
      </c>
      <c r="T51" s="44">
        <v>12.652767792954711</v>
      </c>
      <c r="U51" s="44">
        <v>8.0517613227893605</v>
      </c>
      <c r="V51" s="44">
        <v>8.1955427749820267</v>
      </c>
      <c r="W51" s="44">
        <v>14.80948957584472</v>
      </c>
      <c r="X51" s="44">
        <v>0.14378145219266719</v>
      </c>
      <c r="Y51" s="44">
        <v>2.6599568655643422</v>
      </c>
      <c r="Z51" s="44">
        <v>18.835370237239399</v>
      </c>
      <c r="AA51" s="44">
        <v>25.017972681524078</v>
      </c>
      <c r="AB51" s="44">
        <v>14.090582314881379</v>
      </c>
      <c r="AC51" s="44">
        <v>16.319194823867718</v>
      </c>
      <c r="AD51" s="44">
        <v>28.75629043853343</v>
      </c>
      <c r="AE51" s="44">
        <v>4.7447879223580163</v>
      </c>
      <c r="AF51" s="44">
        <v>1.4378145219266709</v>
      </c>
      <c r="AG51" s="34">
        <v>4.2415528396836804</v>
      </c>
    </row>
    <row r="52" spans="2:33" x14ac:dyDescent="0.15">
      <c r="B52" s="12" t="s">
        <v>23</v>
      </c>
      <c r="C52" s="13">
        <v>101</v>
      </c>
      <c r="D52" s="35">
        <v>5.9405940594059414</v>
      </c>
      <c r="E52" s="36">
        <v>3.9603960396039599</v>
      </c>
      <c r="F52" s="36">
        <v>3.9603960396039599</v>
      </c>
      <c r="G52" s="36"/>
      <c r="H52" s="36">
        <v>0.99009900990099009</v>
      </c>
      <c r="I52" s="36">
        <v>1.98019801980198</v>
      </c>
      <c r="J52" s="36">
        <v>1.98019801980198</v>
      </c>
      <c r="K52" s="36"/>
      <c r="L52" s="45"/>
      <c r="M52" s="45">
        <v>3.9603960396039599</v>
      </c>
      <c r="N52" s="45">
        <v>1.98019801980198</v>
      </c>
      <c r="O52" s="45">
        <v>1.98019801980198</v>
      </c>
      <c r="P52" s="45">
        <v>3.9603960396039599</v>
      </c>
      <c r="Q52" s="45">
        <v>16.831683168316829</v>
      </c>
      <c r="R52" s="45">
        <v>1.98019801980198</v>
      </c>
      <c r="S52" s="45">
        <v>3.9603960396039599</v>
      </c>
      <c r="T52" s="45">
        <v>10.89108910891089</v>
      </c>
      <c r="U52" s="45">
        <v>2.9702970297029698</v>
      </c>
      <c r="V52" s="45">
        <v>0.99009900990099009</v>
      </c>
      <c r="W52" s="45">
        <v>4.9504950495049496</v>
      </c>
      <c r="X52" s="45"/>
      <c r="Y52" s="45"/>
      <c r="Z52" s="45">
        <v>21.78217821782178</v>
      </c>
      <c r="AA52" s="45">
        <v>33.663366336633658</v>
      </c>
      <c r="AB52" s="45">
        <v>30.693069306930688</v>
      </c>
      <c r="AC52" s="45">
        <v>37.623762376237622</v>
      </c>
      <c r="AD52" s="45">
        <v>24.75247524752475</v>
      </c>
      <c r="AE52" s="45">
        <v>4.9504950495049496</v>
      </c>
      <c r="AF52" s="45"/>
      <c r="AG52" s="37">
        <v>6.9306930693069324</v>
      </c>
    </row>
    <row r="53" spans="2:33" x14ac:dyDescent="0.15">
      <c r="B53" s="14" t="s">
        <v>24</v>
      </c>
      <c r="C53" s="15">
        <v>160</v>
      </c>
      <c r="D53" s="38">
        <v>3.125</v>
      </c>
      <c r="E53" s="39"/>
      <c r="F53" s="39">
        <v>1.25</v>
      </c>
      <c r="G53" s="39">
        <v>0.625</v>
      </c>
      <c r="H53" s="39"/>
      <c r="I53" s="39"/>
      <c r="J53" s="39"/>
      <c r="K53" s="39">
        <v>0.625</v>
      </c>
      <c r="L53" s="46">
        <v>0.625</v>
      </c>
      <c r="M53" s="46">
        <v>3.75</v>
      </c>
      <c r="N53" s="46">
        <v>5.625</v>
      </c>
      <c r="O53" s="46">
        <v>3.125</v>
      </c>
      <c r="P53" s="46">
        <v>1.875</v>
      </c>
      <c r="Q53" s="46">
        <v>1.875</v>
      </c>
      <c r="R53" s="46"/>
      <c r="S53" s="46">
        <v>58.125000000000007</v>
      </c>
      <c r="T53" s="46">
        <v>10.625</v>
      </c>
      <c r="U53" s="46">
        <v>5</v>
      </c>
      <c r="V53" s="46">
        <v>3.75</v>
      </c>
      <c r="W53" s="46">
        <v>5</v>
      </c>
      <c r="X53" s="46"/>
      <c r="Y53" s="46">
        <v>12.5</v>
      </c>
      <c r="Z53" s="46">
        <v>17.5</v>
      </c>
      <c r="AA53" s="46">
        <v>36.25</v>
      </c>
      <c r="AB53" s="46">
        <v>32.5</v>
      </c>
      <c r="AC53" s="46">
        <v>20</v>
      </c>
      <c r="AD53" s="46">
        <v>25.625</v>
      </c>
      <c r="AE53" s="46">
        <v>3.75</v>
      </c>
      <c r="AF53" s="46">
        <v>0.625</v>
      </c>
      <c r="AG53" s="40">
        <v>1.25</v>
      </c>
    </row>
    <row r="54" spans="2:33" x14ac:dyDescent="0.15">
      <c r="B54" s="14" t="s">
        <v>25</v>
      </c>
      <c r="C54" s="15">
        <v>146</v>
      </c>
      <c r="D54" s="38">
        <v>10.95890410958904</v>
      </c>
      <c r="E54" s="39">
        <v>4.7945205479452051</v>
      </c>
      <c r="F54" s="39">
        <v>10.95890410958904</v>
      </c>
      <c r="G54" s="39">
        <v>6.1643835616438354</v>
      </c>
      <c r="H54" s="39"/>
      <c r="I54" s="39">
        <v>0.68493150684931503</v>
      </c>
      <c r="J54" s="39"/>
      <c r="K54" s="39">
        <v>0.68493150684931503</v>
      </c>
      <c r="L54" s="46">
        <v>0.68493150684931503</v>
      </c>
      <c r="M54" s="46">
        <v>15.75342465753425</v>
      </c>
      <c r="N54" s="46">
        <v>4.7945205479452051</v>
      </c>
      <c r="O54" s="46">
        <v>6.1643835616438354</v>
      </c>
      <c r="P54" s="46">
        <v>21.917808219178081</v>
      </c>
      <c r="Q54" s="46">
        <v>4.10958904109589</v>
      </c>
      <c r="R54" s="46">
        <v>0.68493150684931503</v>
      </c>
      <c r="S54" s="46">
        <v>4.10958904109589</v>
      </c>
      <c r="T54" s="46">
        <v>12.328767123287671</v>
      </c>
      <c r="U54" s="46">
        <v>6.1643835616438354</v>
      </c>
      <c r="V54" s="46">
        <v>6.1643835616438354</v>
      </c>
      <c r="W54" s="46">
        <v>11.643835616438359</v>
      </c>
      <c r="X54" s="46"/>
      <c r="Y54" s="46">
        <v>1.3698630136986301</v>
      </c>
      <c r="Z54" s="46">
        <v>22.602739726027391</v>
      </c>
      <c r="AA54" s="46">
        <v>21.917808219178081</v>
      </c>
      <c r="AB54" s="46">
        <v>5.4794520547945202</v>
      </c>
      <c r="AC54" s="46">
        <v>8.9041095890410951</v>
      </c>
      <c r="AD54" s="46">
        <v>21.917808219178081</v>
      </c>
      <c r="AE54" s="46">
        <v>5.4794520547945202</v>
      </c>
      <c r="AF54" s="46"/>
      <c r="AG54" s="40">
        <v>7.5342465753424657</v>
      </c>
    </row>
    <row r="55" spans="2:33" x14ac:dyDescent="0.15">
      <c r="B55" s="14" t="s">
        <v>26</v>
      </c>
      <c r="C55" s="15">
        <v>307</v>
      </c>
      <c r="D55" s="38">
        <v>11.400651465798051</v>
      </c>
      <c r="E55" s="39">
        <v>3.2573289902280131</v>
      </c>
      <c r="F55" s="39">
        <v>10.423452768729639</v>
      </c>
      <c r="G55" s="39">
        <v>2.6058631921824111</v>
      </c>
      <c r="H55" s="39">
        <v>0.65146579804560267</v>
      </c>
      <c r="I55" s="39">
        <v>0.32573289902280128</v>
      </c>
      <c r="J55" s="39">
        <v>0.65146579804560267</v>
      </c>
      <c r="K55" s="39">
        <v>0.97719869706840379</v>
      </c>
      <c r="L55" s="46">
        <v>3.2573289902280131</v>
      </c>
      <c r="M55" s="46">
        <v>14.983713355048859</v>
      </c>
      <c r="N55" s="46">
        <v>5.8631921824104234</v>
      </c>
      <c r="O55" s="46">
        <v>5.8631921824104234</v>
      </c>
      <c r="P55" s="46">
        <v>3.583061889250815</v>
      </c>
      <c r="Q55" s="46">
        <v>11.72638436482085</v>
      </c>
      <c r="R55" s="46">
        <v>2.2801302931596088</v>
      </c>
      <c r="S55" s="46">
        <v>11.72638436482085</v>
      </c>
      <c r="T55" s="46">
        <v>10.09771986970684</v>
      </c>
      <c r="U55" s="46">
        <v>8.1433224755700326</v>
      </c>
      <c r="V55" s="46">
        <v>10.749185667752441</v>
      </c>
      <c r="W55" s="46">
        <v>28.01302931596091</v>
      </c>
      <c r="X55" s="46">
        <v>0.32573289902280128</v>
      </c>
      <c r="Y55" s="46">
        <v>2.2801302931596088</v>
      </c>
      <c r="Z55" s="46">
        <v>17.915309446254071</v>
      </c>
      <c r="AA55" s="46">
        <v>23.77850162866449</v>
      </c>
      <c r="AB55" s="46">
        <v>14.65798045602606</v>
      </c>
      <c r="AC55" s="46">
        <v>12.37785016286645</v>
      </c>
      <c r="AD55" s="46">
        <v>25.081433224755699</v>
      </c>
      <c r="AE55" s="46">
        <v>2.6058631921824111</v>
      </c>
      <c r="AF55" s="46">
        <v>0.97719869706840379</v>
      </c>
      <c r="AG55" s="40">
        <v>2.6058631921824111</v>
      </c>
    </row>
    <row r="56" spans="2:33" x14ac:dyDescent="0.15">
      <c r="B56" s="14" t="s">
        <v>27</v>
      </c>
      <c r="C56" s="15">
        <v>257</v>
      </c>
      <c r="D56" s="38">
        <v>18.677042801556421</v>
      </c>
      <c r="E56" s="39">
        <v>7.782101167315175</v>
      </c>
      <c r="F56" s="39">
        <v>21.789883268482491</v>
      </c>
      <c r="G56" s="39">
        <v>7.782101167315175</v>
      </c>
      <c r="H56" s="39">
        <v>0.38910505836575882</v>
      </c>
      <c r="I56" s="39">
        <v>2.3346303501945531</v>
      </c>
      <c r="J56" s="39">
        <v>1.556420233463035</v>
      </c>
      <c r="K56" s="39">
        <v>3.1128404669260701</v>
      </c>
      <c r="L56" s="46">
        <v>1.556420233463035</v>
      </c>
      <c r="M56" s="46">
        <v>9.3385214007782107</v>
      </c>
      <c r="N56" s="46">
        <v>6.6147859922178993</v>
      </c>
      <c r="O56" s="46">
        <v>3.1128404669260701</v>
      </c>
      <c r="P56" s="46">
        <v>3.1128404669260701</v>
      </c>
      <c r="Q56" s="46">
        <v>15.56420233463035</v>
      </c>
      <c r="R56" s="46">
        <v>1.945525291828794</v>
      </c>
      <c r="S56" s="46">
        <v>6.6147859922178993</v>
      </c>
      <c r="T56" s="46">
        <v>15.953307392996109</v>
      </c>
      <c r="U56" s="46">
        <v>8.9494163424124515</v>
      </c>
      <c r="V56" s="46">
        <v>8.9494163424124515</v>
      </c>
      <c r="W56" s="46">
        <v>8.5603112840466924</v>
      </c>
      <c r="X56" s="46"/>
      <c r="Y56" s="46">
        <v>2.3346303501945531</v>
      </c>
      <c r="Z56" s="46">
        <v>22.568093385214009</v>
      </c>
      <c r="AA56" s="46">
        <v>23.346303501945521</v>
      </c>
      <c r="AB56" s="46">
        <v>7.3929961089494167</v>
      </c>
      <c r="AC56" s="46">
        <v>12.062256809338519</v>
      </c>
      <c r="AD56" s="46">
        <v>26.459143968871601</v>
      </c>
      <c r="AE56" s="46">
        <v>3.891050583657587</v>
      </c>
      <c r="AF56" s="46">
        <v>0.77821011673151752</v>
      </c>
      <c r="AG56" s="40">
        <v>5.0583657587548636</v>
      </c>
    </row>
    <row r="57" spans="2:33" x14ac:dyDescent="0.15">
      <c r="B57" s="14" t="s">
        <v>28</v>
      </c>
      <c r="C57" s="15">
        <v>125</v>
      </c>
      <c r="D57" s="38">
        <v>9.6</v>
      </c>
      <c r="E57" s="39">
        <v>2.4</v>
      </c>
      <c r="F57" s="39">
        <v>3.2</v>
      </c>
      <c r="G57" s="39">
        <v>1.6</v>
      </c>
      <c r="H57" s="39"/>
      <c r="I57" s="39">
        <v>0.8</v>
      </c>
      <c r="J57" s="39">
        <v>0.8</v>
      </c>
      <c r="K57" s="39"/>
      <c r="L57" s="46">
        <v>3.2</v>
      </c>
      <c r="M57" s="46">
        <v>4</v>
      </c>
      <c r="N57" s="46">
        <v>6.4</v>
      </c>
      <c r="O57" s="46">
        <v>2.4</v>
      </c>
      <c r="P57" s="46">
        <v>0.8</v>
      </c>
      <c r="Q57" s="46">
        <v>4</v>
      </c>
      <c r="R57" s="46">
        <v>1.6</v>
      </c>
      <c r="S57" s="46">
        <v>11.2</v>
      </c>
      <c r="T57" s="46">
        <v>14.4</v>
      </c>
      <c r="U57" s="46">
        <v>12</v>
      </c>
      <c r="V57" s="46">
        <v>12</v>
      </c>
      <c r="W57" s="46">
        <v>8</v>
      </c>
      <c r="X57" s="46">
        <v>0.8</v>
      </c>
      <c r="Y57" s="46">
        <v>0.8</v>
      </c>
      <c r="Z57" s="46">
        <v>15.2</v>
      </c>
      <c r="AA57" s="46">
        <v>20.8</v>
      </c>
      <c r="AB57" s="46">
        <v>8.7999999999999989</v>
      </c>
      <c r="AC57" s="46">
        <v>11.2</v>
      </c>
      <c r="AD57" s="46">
        <v>68</v>
      </c>
      <c r="AE57" s="46">
        <v>14.4</v>
      </c>
      <c r="AF57" s="46">
        <v>6.4</v>
      </c>
      <c r="AG57" s="40">
        <v>2.4</v>
      </c>
    </row>
    <row r="58" spans="2:33" x14ac:dyDescent="0.15">
      <c r="B58" s="14" t="s">
        <v>29</v>
      </c>
      <c r="C58" s="15">
        <v>37</v>
      </c>
      <c r="D58" s="38">
        <v>8.1081081081081088</v>
      </c>
      <c r="E58" s="39">
        <v>2.7027027027027031</v>
      </c>
      <c r="F58" s="39">
        <v>5.4054054054054053</v>
      </c>
      <c r="G58" s="39"/>
      <c r="H58" s="39"/>
      <c r="I58" s="39"/>
      <c r="J58" s="39"/>
      <c r="K58" s="39"/>
      <c r="L58" s="46">
        <v>5.4054054054054053</v>
      </c>
      <c r="M58" s="46">
        <v>13.51351351351351</v>
      </c>
      <c r="N58" s="46">
        <v>10.810810810810811</v>
      </c>
      <c r="O58" s="46">
        <v>8.1081081081081088</v>
      </c>
      <c r="P58" s="46"/>
      <c r="Q58" s="46">
        <v>2.7027027027027031</v>
      </c>
      <c r="R58" s="46"/>
      <c r="S58" s="46">
        <v>29.72972972972973</v>
      </c>
      <c r="T58" s="46">
        <v>2.7027027027027031</v>
      </c>
      <c r="U58" s="46">
        <v>21.621621621621621</v>
      </c>
      <c r="V58" s="46">
        <v>2.7027027027027031</v>
      </c>
      <c r="W58" s="46"/>
      <c r="X58" s="46"/>
      <c r="Y58" s="46"/>
      <c r="Z58" s="46">
        <v>27.027027027027032</v>
      </c>
      <c r="AA58" s="46">
        <v>27.027027027027032</v>
      </c>
      <c r="AB58" s="46">
        <v>10.810810810810811</v>
      </c>
      <c r="AC58" s="46">
        <v>43.243243243243242</v>
      </c>
      <c r="AD58" s="46">
        <v>16.216216216216221</v>
      </c>
      <c r="AE58" s="46">
        <v>2.7027027027027031</v>
      </c>
      <c r="AF58" s="46">
        <v>5.4054054054054053</v>
      </c>
      <c r="AG58" s="40"/>
    </row>
    <row r="59" spans="2:33" x14ac:dyDescent="0.15">
      <c r="B59" s="14" t="s">
        <v>30</v>
      </c>
      <c r="C59" s="15">
        <v>241</v>
      </c>
      <c r="D59" s="38">
        <v>16.18257261410788</v>
      </c>
      <c r="E59" s="39">
        <v>10.37344398340249</v>
      </c>
      <c r="F59" s="39">
        <v>20.74688796680498</v>
      </c>
      <c r="G59" s="39">
        <v>12.863070539419089</v>
      </c>
      <c r="H59" s="39">
        <v>0.41493775933609961</v>
      </c>
      <c r="I59" s="39"/>
      <c r="J59" s="39">
        <v>0.82987551867219922</v>
      </c>
      <c r="K59" s="39">
        <v>0.41493775933609961</v>
      </c>
      <c r="L59" s="46">
        <v>4.1493775933609953</v>
      </c>
      <c r="M59" s="46">
        <v>7.8838174273858916</v>
      </c>
      <c r="N59" s="46">
        <v>7.0539419087136928</v>
      </c>
      <c r="O59" s="46">
        <v>4.1493775933609953</v>
      </c>
      <c r="P59" s="46">
        <v>2.489626556016598</v>
      </c>
      <c r="Q59" s="46">
        <v>13.692946058091289</v>
      </c>
      <c r="R59" s="46">
        <v>0.41493775933609961</v>
      </c>
      <c r="S59" s="46">
        <v>8.7136929460580905</v>
      </c>
      <c r="T59" s="46">
        <v>15.35269709543569</v>
      </c>
      <c r="U59" s="46">
        <v>8.2987551867219906</v>
      </c>
      <c r="V59" s="46">
        <v>10.78838174273859</v>
      </c>
      <c r="W59" s="46">
        <v>21.991701244813282</v>
      </c>
      <c r="X59" s="46"/>
      <c r="Y59" s="46">
        <v>0.41493775933609961</v>
      </c>
      <c r="Z59" s="46">
        <v>14.522821576763491</v>
      </c>
      <c r="AA59" s="46">
        <v>20.74688796680498</v>
      </c>
      <c r="AB59" s="46">
        <v>8.7136929460580905</v>
      </c>
      <c r="AC59" s="46">
        <v>16.597510373443981</v>
      </c>
      <c r="AD59" s="46">
        <v>26.14107883817428</v>
      </c>
      <c r="AE59" s="46">
        <v>4.1493775933609953</v>
      </c>
      <c r="AF59" s="46">
        <v>1.659751037344398</v>
      </c>
      <c r="AG59" s="40">
        <v>6.2240663900414939</v>
      </c>
    </row>
    <row r="60" spans="2:33" ht="15" customHeight="1" thickBot="1" x14ac:dyDescent="0.2">
      <c r="B60" s="16" t="s">
        <v>31</v>
      </c>
      <c r="C60" s="17">
        <v>17</v>
      </c>
      <c r="D60" s="41">
        <v>11.76470588235294</v>
      </c>
      <c r="E60" s="42">
        <v>5.8823529411764701</v>
      </c>
      <c r="F60" s="42">
        <v>5.8823529411764701</v>
      </c>
      <c r="G60" s="42"/>
      <c r="H60" s="42"/>
      <c r="I60" s="42">
        <v>5.8823529411764701</v>
      </c>
      <c r="J60" s="42"/>
      <c r="K60" s="42">
        <v>5.8823529411764701</v>
      </c>
      <c r="L60" s="47">
        <v>5.8823529411764701</v>
      </c>
      <c r="M60" s="47">
        <v>11.76470588235294</v>
      </c>
      <c r="N60" s="47"/>
      <c r="O60" s="47"/>
      <c r="P60" s="47">
        <v>5.8823529411764701</v>
      </c>
      <c r="Q60" s="47">
        <v>23.52941176470588</v>
      </c>
      <c r="R60" s="47">
        <v>5.8823529411764701</v>
      </c>
      <c r="S60" s="47">
        <v>17.647058823529409</v>
      </c>
      <c r="T60" s="47">
        <v>11.76470588235294</v>
      </c>
      <c r="U60" s="47">
        <v>5.8823529411764701</v>
      </c>
      <c r="V60" s="47"/>
      <c r="W60" s="47">
        <v>29.411764705882359</v>
      </c>
      <c r="X60" s="47"/>
      <c r="Y60" s="47"/>
      <c r="Z60" s="47">
        <v>11.76470588235294</v>
      </c>
      <c r="AA60" s="47">
        <v>29.411764705882359</v>
      </c>
      <c r="AB60" s="47">
        <v>29.411764705882359</v>
      </c>
      <c r="AC60" s="47">
        <v>29.411764705882359</v>
      </c>
      <c r="AD60" s="47">
        <v>17.647058823529409</v>
      </c>
      <c r="AE60" s="47"/>
      <c r="AF60" s="47"/>
      <c r="AG60" s="43"/>
    </row>
    <row r="61" spans="2:33" ht="15" customHeight="1" thickBot="1" x14ac:dyDescent="0.2">
      <c r="B61" s="10" t="s">
        <v>32</v>
      </c>
      <c r="C61" s="11">
        <f>IF(SUM(C52:C60,C38:C50)=0,"",SUM(C52:C60,C38:C50))</f>
        <v>2220</v>
      </c>
      <c r="D61" s="32">
        <v>18.063063063063058</v>
      </c>
      <c r="E61" s="33">
        <v>8.1531531531531538</v>
      </c>
      <c r="F61" s="33">
        <v>16.936936936936931</v>
      </c>
      <c r="G61" s="33">
        <v>6.801801801801802</v>
      </c>
      <c r="H61" s="33">
        <v>1.0810810810810809</v>
      </c>
      <c r="I61" s="33">
        <v>0.85585585585585577</v>
      </c>
      <c r="J61" s="33">
        <v>0.99099099099099097</v>
      </c>
      <c r="K61" s="33">
        <v>1.711711711711712</v>
      </c>
      <c r="L61" s="44">
        <v>2.342342342342342</v>
      </c>
      <c r="M61" s="44">
        <v>9.3243243243243246</v>
      </c>
      <c r="N61" s="44">
        <v>5.5855855855855854</v>
      </c>
      <c r="O61" s="44">
        <v>2.8378378378378382</v>
      </c>
      <c r="P61" s="44">
        <v>3.5585585585585582</v>
      </c>
      <c r="Q61" s="44">
        <v>11.801801801801799</v>
      </c>
      <c r="R61" s="44">
        <v>1.3513513513513511</v>
      </c>
      <c r="S61" s="44">
        <v>14.054054054054051</v>
      </c>
      <c r="T61" s="44">
        <v>12.43243243243243</v>
      </c>
      <c r="U61" s="44">
        <v>7.8828828828828827</v>
      </c>
      <c r="V61" s="44">
        <v>7.6126126126126126</v>
      </c>
      <c r="W61" s="44">
        <v>15.810810810810811</v>
      </c>
      <c r="X61" s="44">
        <v>0.2252252252252252</v>
      </c>
      <c r="Y61" s="44">
        <v>3.7387387387387392</v>
      </c>
      <c r="Z61" s="44">
        <v>16.396396396396391</v>
      </c>
      <c r="AA61" s="44">
        <v>23.648648648648649</v>
      </c>
      <c r="AB61" s="44">
        <v>12.65765765765766</v>
      </c>
      <c r="AC61" s="44">
        <v>17.027027027027032</v>
      </c>
      <c r="AD61" s="44">
        <v>28.288288288288289</v>
      </c>
      <c r="AE61" s="44">
        <v>4.4144144144144146</v>
      </c>
      <c r="AF61" s="44">
        <v>0.99099099099099097</v>
      </c>
      <c r="AG61" s="34">
        <v>3.7837837837837842</v>
      </c>
    </row>
    <row r="62" spans="2:33" x14ac:dyDescent="0.15">
      <c r="B62"/>
      <c r="C62" s="24"/>
      <c r="D62"/>
      <c r="E62"/>
      <c r="F62"/>
      <c r="G62"/>
      <c r="H62"/>
      <c r="I62"/>
      <c r="J62"/>
      <c r="K62"/>
      <c r="L62"/>
      <c r="M62"/>
      <c r="N62"/>
      <c r="O62"/>
      <c r="P62"/>
      <c r="Q62"/>
      <c r="R62"/>
      <c r="S62"/>
      <c r="T62"/>
      <c r="U62"/>
      <c r="V62"/>
      <c r="W62"/>
      <c r="X62"/>
      <c r="Y62"/>
      <c r="Z62"/>
      <c r="AA62"/>
      <c r="AB62"/>
      <c r="AC62"/>
      <c r="AD62"/>
      <c r="AE62"/>
      <c r="AF62"/>
      <c r="AG62"/>
    </row>
  </sheetData>
  <phoneticPr fontId="2"/>
  <conditionalFormatting sqref="D8:AG34">
    <cfRule type="expression" dxfId="137" priority="10">
      <formula>AND(D8=LARGE($D8:$AG8,3),NOT(D8=0))</formula>
    </cfRule>
    <cfRule type="expression" dxfId="136" priority="11">
      <formula>AND(D8=LARGE($D8:$AG8,2),NOT(D8=0))</formula>
    </cfRule>
    <cfRule type="expression" dxfId="135" priority="12">
      <formula>AND(D8=LARGE($D8:$AG8,1),NOT(D8=0))</formula>
    </cfRule>
  </conditionalFormatting>
  <conditionalFormatting sqref="D37:AG61">
    <cfRule type="expression" dxfId="134" priority="1">
      <formula>AND(D37=LARGE($D37:$AG37,3),NOT(D37=0))</formula>
    </cfRule>
    <cfRule type="expression" dxfId="133" priority="2">
      <formula>AND(D37=LARGE($D37:$AG37,2),NOT(D37=0))</formula>
    </cfRule>
    <cfRule type="expression" dxfId="132" priority="3">
      <formula>AND(D37=LARGE($D37:$AG37,1),NOT(D37=0))</formula>
    </cfRule>
  </conditionalFormatting>
  <pageMargins left="0.7" right="0.7" top="0.75" bottom="0.75" header="0.3" footer="0.3"/>
  <pageSetup paperSize="9" scale="30" orientation="portrait" horizontalDpi="300" verticalDpi="3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9">
    <pageSetUpPr fitToPage="1"/>
  </sheetPr>
  <dimension ref="B1:M33"/>
  <sheetViews>
    <sheetView workbookViewId="0">
      <selection activeCell="F18" sqref="F18"/>
    </sheetView>
  </sheetViews>
  <sheetFormatPr defaultColWidth="9" defaultRowHeight="13.5" x14ac:dyDescent="0.15"/>
  <cols>
    <col min="1" max="1" width="9" style="1" customWidth="1"/>
    <col min="2" max="2" width="15" style="1" bestFit="1" customWidth="1"/>
    <col min="3" max="3" width="9" style="1" customWidth="1"/>
    <col min="4" max="16384" width="9" style="1"/>
  </cols>
  <sheetData>
    <row r="1" spans="2:13" ht="24" customHeight="1" x14ac:dyDescent="0.15">
      <c r="B1" s="2"/>
    </row>
    <row r="3" spans="2:13" x14ac:dyDescent="0.15">
      <c r="B3" s="1" t="s">
        <v>272</v>
      </c>
    </row>
    <row r="4" spans="2:13" x14ac:dyDescent="0.15">
      <c r="B4" s="1" t="s">
        <v>273</v>
      </c>
    </row>
    <row r="6" spans="2:13" ht="15" customHeight="1" thickBot="1" x14ac:dyDescent="0.2">
      <c r="M6" s="3" t="s">
        <v>1</v>
      </c>
    </row>
    <row r="7" spans="2:13" ht="90.95" customHeight="1" thickBot="1" x14ac:dyDescent="0.2">
      <c r="B7" s="4"/>
      <c r="C7" s="5" t="s">
        <v>2</v>
      </c>
      <c r="D7" s="6" t="s">
        <v>274</v>
      </c>
      <c r="E7" s="7" t="s">
        <v>275</v>
      </c>
      <c r="F7" s="7" t="s">
        <v>276</v>
      </c>
      <c r="G7" s="7" t="s">
        <v>277</v>
      </c>
      <c r="H7" s="7" t="s">
        <v>278</v>
      </c>
      <c r="I7" s="7" t="s">
        <v>279</v>
      </c>
      <c r="J7" s="7" t="s">
        <v>280</v>
      </c>
      <c r="K7" s="7" t="s">
        <v>281</v>
      </c>
      <c r="L7" s="8" t="s">
        <v>282</v>
      </c>
      <c r="M7" s="9" t="s">
        <v>283</v>
      </c>
    </row>
    <row r="8" spans="2:13" ht="15" customHeight="1" thickBot="1" x14ac:dyDescent="0.2">
      <c r="B8" s="10" t="s">
        <v>8</v>
      </c>
      <c r="C8" s="11">
        <f>IF(SUM(C9:C21)=0,"",SUM(C9:C21))</f>
        <v>306</v>
      </c>
      <c r="D8" s="32">
        <v>7.5163398692810457</v>
      </c>
      <c r="E8" s="33">
        <v>10.457516339869279</v>
      </c>
      <c r="F8" s="33">
        <v>9.477124183006536</v>
      </c>
      <c r="G8" s="33">
        <v>21.895424836601311</v>
      </c>
      <c r="H8" s="33">
        <v>20.588235294117641</v>
      </c>
      <c r="I8" s="33">
        <v>10.130718954248371</v>
      </c>
      <c r="J8" s="33">
        <v>21.895424836601311</v>
      </c>
      <c r="K8" s="33">
        <v>16.01307189542484</v>
      </c>
      <c r="L8" s="44">
        <v>10.457516339869279</v>
      </c>
      <c r="M8" s="34">
        <v>17.647058823529409</v>
      </c>
    </row>
    <row r="9" spans="2:13" x14ac:dyDescent="0.15">
      <c r="B9" s="12" t="s">
        <v>9</v>
      </c>
      <c r="C9" s="13">
        <v>53</v>
      </c>
      <c r="D9" s="35">
        <v>1.8867924528301889</v>
      </c>
      <c r="E9" s="36">
        <v>9.433962264150944</v>
      </c>
      <c r="F9" s="36">
        <v>5.6603773584905666</v>
      </c>
      <c r="G9" s="36">
        <v>22.64150943396227</v>
      </c>
      <c r="H9" s="36">
        <v>24.528301886792448</v>
      </c>
      <c r="I9" s="36">
        <v>13.20754716981132</v>
      </c>
      <c r="J9" s="36">
        <v>22.64150943396227</v>
      </c>
      <c r="K9" s="36">
        <v>18.867924528301891</v>
      </c>
      <c r="L9" s="45">
        <v>7.5471698113207548</v>
      </c>
      <c r="M9" s="37">
        <v>13.20754716981132</v>
      </c>
    </row>
    <row r="10" spans="2:13" x14ac:dyDescent="0.15">
      <c r="B10" s="14" t="s">
        <v>10</v>
      </c>
      <c r="C10" s="15">
        <v>7</v>
      </c>
      <c r="D10" s="38"/>
      <c r="E10" s="39">
        <v>14.285714285714279</v>
      </c>
      <c r="F10" s="39"/>
      <c r="G10" s="39">
        <v>28.571428571428569</v>
      </c>
      <c r="H10" s="39"/>
      <c r="I10" s="39"/>
      <c r="J10" s="39">
        <v>28.571428571428569</v>
      </c>
      <c r="K10" s="39">
        <v>42.857142857142847</v>
      </c>
      <c r="L10" s="46">
        <v>28.571428571428569</v>
      </c>
      <c r="M10" s="40"/>
    </row>
    <row r="11" spans="2:13" x14ac:dyDescent="0.15">
      <c r="B11" s="14" t="s">
        <v>11</v>
      </c>
      <c r="C11" s="15">
        <v>6</v>
      </c>
      <c r="D11" s="38">
        <v>16.666666666666661</v>
      </c>
      <c r="E11" s="39">
        <v>33.333333333333329</v>
      </c>
      <c r="F11" s="39">
        <v>16.666666666666661</v>
      </c>
      <c r="G11" s="39">
        <v>66.666666666666657</v>
      </c>
      <c r="H11" s="39">
        <v>16.666666666666661</v>
      </c>
      <c r="I11" s="39"/>
      <c r="J11" s="39"/>
      <c r="K11" s="39"/>
      <c r="L11" s="46"/>
      <c r="M11" s="40">
        <v>33.333333333333329</v>
      </c>
    </row>
    <row r="12" spans="2:13" x14ac:dyDescent="0.15">
      <c r="B12" s="14" t="s">
        <v>12</v>
      </c>
      <c r="C12" s="15">
        <v>27</v>
      </c>
      <c r="D12" s="38">
        <v>3.7037037037037028</v>
      </c>
      <c r="E12" s="39">
        <v>11.111111111111111</v>
      </c>
      <c r="F12" s="39">
        <v>7.4074074074074074</v>
      </c>
      <c r="G12" s="39">
        <v>22.222222222222221</v>
      </c>
      <c r="H12" s="39">
        <v>14.81481481481481</v>
      </c>
      <c r="I12" s="39">
        <v>14.81481481481481</v>
      </c>
      <c r="J12" s="39">
        <v>29.62962962962963</v>
      </c>
      <c r="K12" s="39">
        <v>11.111111111111111</v>
      </c>
      <c r="L12" s="46">
        <v>14.81481481481481</v>
      </c>
      <c r="M12" s="40">
        <v>25.92592592592592</v>
      </c>
    </row>
    <row r="13" spans="2:13" x14ac:dyDescent="0.15">
      <c r="B13" s="14" t="s">
        <v>13</v>
      </c>
      <c r="C13" s="15"/>
      <c r="D13" s="38"/>
      <c r="E13" s="39"/>
      <c r="F13" s="39"/>
      <c r="G13" s="39"/>
      <c r="H13" s="39"/>
      <c r="I13" s="39"/>
      <c r="J13" s="39"/>
      <c r="K13" s="39"/>
      <c r="L13" s="46"/>
      <c r="M13" s="40"/>
    </row>
    <row r="14" spans="2:13" x14ac:dyDescent="0.15">
      <c r="B14" s="14" t="s">
        <v>14</v>
      </c>
      <c r="C14" s="15">
        <v>15</v>
      </c>
      <c r="D14" s="38"/>
      <c r="E14" s="39">
        <v>6.666666666666667</v>
      </c>
      <c r="F14" s="39">
        <v>6.666666666666667</v>
      </c>
      <c r="G14" s="39">
        <v>6.666666666666667</v>
      </c>
      <c r="H14" s="39"/>
      <c r="I14" s="39">
        <v>20</v>
      </c>
      <c r="J14" s="39">
        <v>13.33333333333333</v>
      </c>
      <c r="K14" s="39">
        <v>20</v>
      </c>
      <c r="L14" s="46"/>
      <c r="M14" s="40">
        <v>40</v>
      </c>
    </row>
    <row r="15" spans="2:13" x14ac:dyDescent="0.15">
      <c r="B15" s="14" t="s">
        <v>15</v>
      </c>
      <c r="C15" s="15">
        <v>10</v>
      </c>
      <c r="D15" s="38">
        <v>10</v>
      </c>
      <c r="E15" s="39">
        <v>10</v>
      </c>
      <c r="F15" s="39"/>
      <c r="G15" s="39"/>
      <c r="H15" s="39">
        <v>40</v>
      </c>
      <c r="I15" s="39"/>
      <c r="J15" s="39"/>
      <c r="K15" s="39">
        <v>20</v>
      </c>
      <c r="L15" s="46"/>
      <c r="M15" s="40">
        <v>40</v>
      </c>
    </row>
    <row r="16" spans="2:13" x14ac:dyDescent="0.15">
      <c r="B16" s="14" t="s">
        <v>16</v>
      </c>
      <c r="C16" s="15">
        <v>10</v>
      </c>
      <c r="D16" s="38"/>
      <c r="E16" s="39">
        <v>10</v>
      </c>
      <c r="F16" s="39"/>
      <c r="G16" s="39">
        <v>30</v>
      </c>
      <c r="H16" s="39">
        <v>40</v>
      </c>
      <c r="I16" s="39"/>
      <c r="J16" s="39">
        <v>20</v>
      </c>
      <c r="K16" s="39">
        <v>10</v>
      </c>
      <c r="L16" s="46">
        <v>20</v>
      </c>
      <c r="M16" s="40">
        <v>20</v>
      </c>
    </row>
    <row r="17" spans="2:13" x14ac:dyDescent="0.15">
      <c r="B17" s="14" t="s">
        <v>17</v>
      </c>
      <c r="C17" s="15">
        <v>40</v>
      </c>
      <c r="D17" s="38">
        <v>12.5</v>
      </c>
      <c r="E17" s="39">
        <v>12.5</v>
      </c>
      <c r="F17" s="39">
        <v>15</v>
      </c>
      <c r="G17" s="39">
        <v>30</v>
      </c>
      <c r="H17" s="39">
        <v>27.5</v>
      </c>
      <c r="I17" s="39"/>
      <c r="J17" s="39">
        <v>40</v>
      </c>
      <c r="K17" s="39">
        <v>15</v>
      </c>
      <c r="L17" s="46">
        <v>15</v>
      </c>
      <c r="M17" s="40">
        <v>2.5</v>
      </c>
    </row>
    <row r="18" spans="2:13" x14ac:dyDescent="0.15">
      <c r="B18" s="14" t="s">
        <v>18</v>
      </c>
      <c r="C18" s="15">
        <v>36</v>
      </c>
      <c r="D18" s="38">
        <v>11.111111111111111</v>
      </c>
      <c r="E18" s="39">
        <v>8.3333333333333321</v>
      </c>
      <c r="F18" s="39">
        <v>13.888888888888889</v>
      </c>
      <c r="G18" s="39">
        <v>22.222222222222221</v>
      </c>
      <c r="H18" s="39">
        <v>11.111111111111111</v>
      </c>
      <c r="I18" s="39">
        <v>13.888888888888889</v>
      </c>
      <c r="J18" s="39">
        <v>11.111111111111111</v>
      </c>
      <c r="K18" s="39">
        <v>8.3333333333333321</v>
      </c>
      <c r="L18" s="46">
        <v>11.111111111111111</v>
      </c>
      <c r="M18" s="40">
        <v>19.44444444444445</v>
      </c>
    </row>
    <row r="19" spans="2:13" x14ac:dyDescent="0.15">
      <c r="B19" s="14" t="s">
        <v>19</v>
      </c>
      <c r="C19" s="15">
        <v>11</v>
      </c>
      <c r="D19" s="38">
        <v>18.18181818181818</v>
      </c>
      <c r="E19" s="39">
        <v>9.0909090909090917</v>
      </c>
      <c r="F19" s="39"/>
      <c r="G19" s="39">
        <v>18.18181818181818</v>
      </c>
      <c r="H19" s="39">
        <v>36.363636363636367</v>
      </c>
      <c r="I19" s="39"/>
      <c r="J19" s="39"/>
      <c r="K19" s="39">
        <v>9.0909090909090917</v>
      </c>
      <c r="L19" s="46">
        <v>18.18181818181818</v>
      </c>
      <c r="M19" s="40">
        <v>18.18181818181818</v>
      </c>
    </row>
    <row r="20" spans="2:13" x14ac:dyDescent="0.15">
      <c r="B20" s="14" t="s">
        <v>20</v>
      </c>
      <c r="C20" s="15">
        <v>32</v>
      </c>
      <c r="D20" s="38">
        <v>12.5</v>
      </c>
      <c r="E20" s="39">
        <v>12.5</v>
      </c>
      <c r="F20" s="39">
        <v>15.625</v>
      </c>
      <c r="G20" s="39">
        <v>15.625</v>
      </c>
      <c r="H20" s="39">
        <v>12.5</v>
      </c>
      <c r="I20" s="39">
        <v>12.5</v>
      </c>
      <c r="J20" s="39">
        <v>25</v>
      </c>
      <c r="K20" s="39">
        <v>21.875</v>
      </c>
      <c r="L20" s="46">
        <v>9.375</v>
      </c>
      <c r="M20" s="40">
        <v>9.375</v>
      </c>
    </row>
    <row r="21" spans="2:13" ht="15" customHeight="1" thickBot="1" x14ac:dyDescent="0.2">
      <c r="B21" s="16" t="s">
        <v>21</v>
      </c>
      <c r="C21" s="17">
        <v>59</v>
      </c>
      <c r="D21" s="41">
        <v>6.7796610169491522</v>
      </c>
      <c r="E21" s="42">
        <v>8.4745762711864394</v>
      </c>
      <c r="F21" s="42">
        <v>10.16949152542373</v>
      </c>
      <c r="G21" s="42">
        <v>20.33898305084746</v>
      </c>
      <c r="H21" s="42">
        <v>23.728813559322031</v>
      </c>
      <c r="I21" s="42">
        <v>13.559322033898299</v>
      </c>
      <c r="J21" s="42">
        <v>22.03389830508474</v>
      </c>
      <c r="K21" s="42">
        <v>16.949152542372879</v>
      </c>
      <c r="L21" s="47">
        <v>8.4745762711864394</v>
      </c>
      <c r="M21" s="43">
        <v>22.03389830508474</v>
      </c>
    </row>
    <row r="22" spans="2:13" ht="15" customHeight="1" thickBot="1" x14ac:dyDescent="0.2">
      <c r="B22" s="10" t="s">
        <v>22</v>
      </c>
      <c r="C22" s="11">
        <f>IF(SUM(C23:C31)=0,"",SUM(C23:C31))</f>
        <v>278</v>
      </c>
      <c r="D22" s="32">
        <v>3.2374100719424459</v>
      </c>
      <c r="E22" s="33">
        <v>4.3165467625899279</v>
      </c>
      <c r="F22" s="33">
        <v>1.7985611510791371</v>
      </c>
      <c r="G22" s="33">
        <v>9.3525179856115113</v>
      </c>
      <c r="H22" s="33">
        <v>13.669064748201439</v>
      </c>
      <c r="I22" s="33">
        <v>5.3956834532374103</v>
      </c>
      <c r="J22" s="33">
        <v>17.266187050359711</v>
      </c>
      <c r="K22" s="33">
        <v>19.42446043165468</v>
      </c>
      <c r="L22" s="44">
        <v>9.3525179856115113</v>
      </c>
      <c r="M22" s="34">
        <v>42.805755395683462</v>
      </c>
    </row>
    <row r="23" spans="2:13" x14ac:dyDescent="0.15">
      <c r="B23" s="12" t="s">
        <v>23</v>
      </c>
      <c r="C23" s="13">
        <v>19</v>
      </c>
      <c r="D23" s="35"/>
      <c r="E23" s="36"/>
      <c r="F23" s="36"/>
      <c r="G23" s="36">
        <v>10.52631578947368</v>
      </c>
      <c r="H23" s="36">
        <v>10.52631578947368</v>
      </c>
      <c r="I23" s="36">
        <v>10.52631578947368</v>
      </c>
      <c r="J23" s="36">
        <v>21.05263157894737</v>
      </c>
      <c r="K23" s="36">
        <v>21.05263157894737</v>
      </c>
      <c r="L23" s="45">
        <v>15.789473684210529</v>
      </c>
      <c r="M23" s="37">
        <v>42.105263157894733</v>
      </c>
    </row>
    <row r="24" spans="2:13" x14ac:dyDescent="0.15">
      <c r="B24" s="14" t="s">
        <v>24</v>
      </c>
      <c r="C24" s="15">
        <v>25</v>
      </c>
      <c r="D24" s="38">
        <v>4</v>
      </c>
      <c r="E24" s="39">
        <v>8</v>
      </c>
      <c r="F24" s="39">
        <v>4</v>
      </c>
      <c r="G24" s="39">
        <v>4</v>
      </c>
      <c r="H24" s="39">
        <v>12</v>
      </c>
      <c r="I24" s="39">
        <v>12</v>
      </c>
      <c r="J24" s="39">
        <v>12</v>
      </c>
      <c r="K24" s="39">
        <v>24</v>
      </c>
      <c r="L24" s="46">
        <v>4</v>
      </c>
      <c r="M24" s="40">
        <v>36</v>
      </c>
    </row>
    <row r="25" spans="2:13" x14ac:dyDescent="0.15">
      <c r="B25" s="14" t="s">
        <v>25</v>
      </c>
      <c r="C25" s="15">
        <v>29</v>
      </c>
      <c r="D25" s="38"/>
      <c r="E25" s="39"/>
      <c r="F25" s="39"/>
      <c r="G25" s="39">
        <v>3.4482758620689649</v>
      </c>
      <c r="H25" s="39">
        <v>6.8965517241379306</v>
      </c>
      <c r="I25" s="39">
        <v>3.4482758620689649</v>
      </c>
      <c r="J25" s="39">
        <v>13.793103448275859</v>
      </c>
      <c r="K25" s="39">
        <v>10.3448275862069</v>
      </c>
      <c r="L25" s="46">
        <v>3.4482758620689649</v>
      </c>
      <c r="M25" s="40">
        <v>65.517241379310349</v>
      </c>
    </row>
    <row r="26" spans="2:13" x14ac:dyDescent="0.15">
      <c r="B26" s="14" t="s">
        <v>26</v>
      </c>
      <c r="C26" s="15">
        <v>84</v>
      </c>
      <c r="D26" s="38">
        <v>4.7619047619047619</v>
      </c>
      <c r="E26" s="39">
        <v>5.9523809523809517</v>
      </c>
      <c r="F26" s="39">
        <v>2.3809523809523809</v>
      </c>
      <c r="G26" s="39">
        <v>15.47619047619048</v>
      </c>
      <c r="H26" s="39">
        <v>17.857142857142861</v>
      </c>
      <c r="I26" s="39">
        <v>3.5714285714285712</v>
      </c>
      <c r="J26" s="39">
        <v>16.666666666666661</v>
      </c>
      <c r="K26" s="39">
        <v>11.9047619047619</v>
      </c>
      <c r="L26" s="46">
        <v>13.0952380952381</v>
      </c>
      <c r="M26" s="40">
        <v>36.904761904761912</v>
      </c>
    </row>
    <row r="27" spans="2:13" x14ac:dyDescent="0.15">
      <c r="B27" s="14" t="s">
        <v>27</v>
      </c>
      <c r="C27" s="15">
        <v>42</v>
      </c>
      <c r="D27" s="38">
        <v>2.3809523809523809</v>
      </c>
      <c r="E27" s="39"/>
      <c r="F27" s="39"/>
      <c r="G27" s="39">
        <v>7.1428571428571423</v>
      </c>
      <c r="H27" s="39">
        <v>19.047619047619051</v>
      </c>
      <c r="I27" s="39"/>
      <c r="J27" s="39">
        <v>21.428571428571431</v>
      </c>
      <c r="K27" s="39">
        <v>42.857142857142847</v>
      </c>
      <c r="L27" s="46">
        <v>7.1428571428571423</v>
      </c>
      <c r="M27" s="40">
        <v>33.333333333333329</v>
      </c>
    </row>
    <row r="28" spans="2:13" x14ac:dyDescent="0.15">
      <c r="B28" s="14" t="s">
        <v>28</v>
      </c>
      <c r="C28" s="15">
        <v>34</v>
      </c>
      <c r="D28" s="38">
        <v>5.8823529411764701</v>
      </c>
      <c r="E28" s="39">
        <v>2.9411764705882351</v>
      </c>
      <c r="F28" s="39">
        <v>5.8823529411764701</v>
      </c>
      <c r="G28" s="39">
        <v>5.8823529411764701</v>
      </c>
      <c r="H28" s="39">
        <v>8.8235294117647065</v>
      </c>
      <c r="I28" s="39">
        <v>11.76470588235294</v>
      </c>
      <c r="J28" s="39">
        <v>17.647058823529409</v>
      </c>
      <c r="K28" s="39">
        <v>17.647058823529409</v>
      </c>
      <c r="L28" s="46">
        <v>5.8823529411764701</v>
      </c>
      <c r="M28" s="40">
        <v>50</v>
      </c>
    </row>
    <row r="29" spans="2:13" x14ac:dyDescent="0.15">
      <c r="B29" s="14" t="s">
        <v>29</v>
      </c>
      <c r="C29" s="15">
        <v>3</v>
      </c>
      <c r="D29" s="38"/>
      <c r="E29" s="39">
        <v>33.333333333333329</v>
      </c>
      <c r="F29" s="39"/>
      <c r="G29" s="39"/>
      <c r="H29" s="39">
        <v>33.333333333333329</v>
      </c>
      <c r="I29" s="39"/>
      <c r="J29" s="39"/>
      <c r="K29" s="39">
        <v>33.333333333333329</v>
      </c>
      <c r="L29" s="46"/>
      <c r="M29" s="40">
        <v>66.666666666666657</v>
      </c>
    </row>
    <row r="30" spans="2:13" x14ac:dyDescent="0.15">
      <c r="B30" s="14" t="s">
        <v>30</v>
      </c>
      <c r="C30" s="15">
        <v>40</v>
      </c>
      <c r="D30" s="38">
        <v>2.5</v>
      </c>
      <c r="E30" s="39">
        <v>7.5</v>
      </c>
      <c r="F30" s="39"/>
      <c r="G30" s="39">
        <v>7.5</v>
      </c>
      <c r="H30" s="39">
        <v>10</v>
      </c>
      <c r="I30" s="39">
        <v>5</v>
      </c>
      <c r="J30" s="39">
        <v>20</v>
      </c>
      <c r="K30" s="39">
        <v>15</v>
      </c>
      <c r="L30" s="46">
        <v>10</v>
      </c>
      <c r="M30" s="40">
        <v>45</v>
      </c>
    </row>
    <row r="31" spans="2:13" ht="15" customHeight="1" thickBot="1" x14ac:dyDescent="0.2">
      <c r="B31" s="16" t="s">
        <v>31</v>
      </c>
      <c r="C31" s="17">
        <v>2</v>
      </c>
      <c r="D31" s="41"/>
      <c r="E31" s="42"/>
      <c r="F31" s="42"/>
      <c r="G31" s="42">
        <v>50</v>
      </c>
      <c r="H31" s="42"/>
      <c r="I31" s="42"/>
      <c r="J31" s="42"/>
      <c r="K31" s="42"/>
      <c r="L31" s="47">
        <v>50</v>
      </c>
      <c r="M31" s="43">
        <v>50</v>
      </c>
    </row>
    <row r="32" spans="2:13" ht="15" customHeight="1" thickBot="1" x14ac:dyDescent="0.2">
      <c r="B32" s="10" t="s">
        <v>32</v>
      </c>
      <c r="C32" s="11">
        <f>IF(SUM(C23:C31,C9:C21)=0,"",SUM(C23:C31,C9:C21))</f>
        <v>584</v>
      </c>
      <c r="D32" s="32">
        <v>5.4794520547945202</v>
      </c>
      <c r="E32" s="33">
        <v>7.5342465753424657</v>
      </c>
      <c r="F32" s="33">
        <v>5.8219178082191778</v>
      </c>
      <c r="G32" s="33">
        <v>15.924657534246579</v>
      </c>
      <c r="H32" s="33">
        <v>17.294520547945201</v>
      </c>
      <c r="I32" s="33">
        <v>7.8767123287671232</v>
      </c>
      <c r="J32" s="33">
        <v>19.69178082191781</v>
      </c>
      <c r="K32" s="33">
        <v>17.636986301369859</v>
      </c>
      <c r="L32" s="44">
        <v>9.9315068493150687</v>
      </c>
      <c r="M32" s="34">
        <v>29.62328767123288</v>
      </c>
    </row>
    <row r="33" spans="2:3" x14ac:dyDescent="0.15">
      <c r="B33"/>
      <c r="C33" s="31"/>
    </row>
  </sheetData>
  <phoneticPr fontId="2"/>
  <conditionalFormatting sqref="D8:M32">
    <cfRule type="expression" dxfId="53" priority="136">
      <formula>AND(D8=LARGE($D8:$M8,3),NOT(D8=0))</formula>
    </cfRule>
    <cfRule type="expression" dxfId="52" priority="137">
      <formula>AND(D8=LARGE($D8:$M8,2),NOT(D8=0))</formula>
    </cfRule>
    <cfRule type="expression" dxfId="51" priority="138">
      <formula>AND(D8=LARGE($D8:$M8,1),NOT(D8=0))</formula>
    </cfRule>
  </conditionalFormatting>
  <pageMargins left="0.7" right="0.7" top="0.75" bottom="0.75" header="0.3" footer="0.3"/>
  <pageSetup paperSize="9" scale="78" orientation="portrait" horizontalDpi="300" verticalDpi="3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87240-45A8-4998-AA89-E83BAAC7355F}">
  <sheetPr>
    <pageSetUpPr fitToPage="1"/>
  </sheetPr>
  <dimension ref="B2:D9"/>
  <sheetViews>
    <sheetView zoomScaleNormal="100" workbookViewId="0">
      <selection activeCell="B4" sqref="B4:D7"/>
    </sheetView>
  </sheetViews>
  <sheetFormatPr defaultRowHeight="13.5" x14ac:dyDescent="0.15"/>
  <cols>
    <col min="1" max="1" width="1.375" style="86" customWidth="1"/>
    <col min="2" max="2" width="9" style="86"/>
    <col min="3" max="3" width="14.625" style="86" customWidth="1"/>
    <col min="4" max="4" width="44.75" style="86" customWidth="1"/>
    <col min="5" max="5" width="1.375" style="86" customWidth="1"/>
    <col min="6" max="16384" width="9" style="86"/>
  </cols>
  <sheetData>
    <row r="2" spans="2:4" ht="18.75" customHeight="1" x14ac:dyDescent="0.15">
      <c r="B2" s="86" t="s">
        <v>353</v>
      </c>
    </row>
    <row r="3" spans="2:4" ht="14.25" thickBot="1" x14ac:dyDescent="0.2"/>
    <row r="4" spans="2:4" ht="21.75" thickBot="1" x14ac:dyDescent="0.2">
      <c r="B4" s="87"/>
      <c r="C4" s="135" t="s">
        <v>354</v>
      </c>
      <c r="D4" s="135" t="s">
        <v>355</v>
      </c>
    </row>
    <row r="5" spans="2:4" ht="24" customHeight="1" thickBot="1" x14ac:dyDescent="0.2">
      <c r="B5" s="134" t="s">
        <v>333</v>
      </c>
      <c r="C5" s="136" t="s">
        <v>409</v>
      </c>
      <c r="D5" s="137" t="s">
        <v>467</v>
      </c>
    </row>
    <row r="6" spans="2:4" ht="24" customHeight="1" x14ac:dyDescent="0.15">
      <c r="B6" s="153" t="s">
        <v>334</v>
      </c>
      <c r="C6" s="95" t="s">
        <v>550</v>
      </c>
      <c r="D6" s="96" t="s">
        <v>549</v>
      </c>
    </row>
    <row r="7" spans="2:4" ht="24" customHeight="1" thickBot="1" x14ac:dyDescent="0.2">
      <c r="B7" s="152"/>
      <c r="C7" s="132" t="s">
        <v>25</v>
      </c>
      <c r="D7" s="133" t="s">
        <v>468</v>
      </c>
    </row>
    <row r="8" spans="2:4" ht="13.5" customHeight="1" x14ac:dyDescent="0.15"/>
    <row r="9" spans="2:4" ht="14.25" customHeight="1" x14ac:dyDescent="0.15"/>
  </sheetData>
  <mergeCells count="1">
    <mergeCell ref="B6:B7"/>
  </mergeCells>
  <phoneticPr fontId="4"/>
  <pageMargins left="0.70866141732283472" right="0.59055118110236227" top="0.74803149606299213" bottom="0.74803149606299213" header="0.31496062992125984" footer="0.31496062992125984"/>
  <pageSetup paperSize="9" scale="76"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0">
    <pageSetUpPr fitToPage="1"/>
  </sheetPr>
  <dimension ref="B1:N33"/>
  <sheetViews>
    <sheetView workbookViewId="0">
      <selection activeCell="B6" sqref="B6:N32"/>
    </sheetView>
  </sheetViews>
  <sheetFormatPr defaultColWidth="9" defaultRowHeight="13.5" x14ac:dyDescent="0.15"/>
  <cols>
    <col min="1" max="1" width="9" style="1" customWidth="1"/>
    <col min="2" max="2" width="15" style="1" bestFit="1" customWidth="1"/>
    <col min="3" max="3" width="9" style="1" customWidth="1"/>
    <col min="4" max="16384" width="9" style="1"/>
  </cols>
  <sheetData>
    <row r="1" spans="2:14" ht="24" customHeight="1" x14ac:dyDescent="0.15">
      <c r="B1" s="2"/>
    </row>
    <row r="3" spans="2:14" x14ac:dyDescent="0.15">
      <c r="B3" s="1" t="s">
        <v>272</v>
      </c>
    </row>
    <row r="4" spans="2:14" x14ac:dyDescent="0.15">
      <c r="B4" s="1" t="s">
        <v>284</v>
      </c>
    </row>
    <row r="6" spans="2:14" ht="15" customHeight="1" thickBot="1" x14ac:dyDescent="0.2">
      <c r="N6" s="3" t="s">
        <v>1</v>
      </c>
    </row>
    <row r="7" spans="2:14" ht="75.95" customHeight="1" thickBot="1" x14ac:dyDescent="0.2">
      <c r="B7" s="4"/>
      <c r="C7" s="5" t="s">
        <v>2</v>
      </c>
      <c r="D7" s="6" t="s">
        <v>285</v>
      </c>
      <c r="E7" s="7" t="s">
        <v>286</v>
      </c>
      <c r="F7" s="7" t="s">
        <v>287</v>
      </c>
      <c r="G7" s="7" t="s">
        <v>288</v>
      </c>
      <c r="H7" s="7" t="s">
        <v>289</v>
      </c>
      <c r="I7" s="7" t="s">
        <v>290</v>
      </c>
      <c r="J7" s="7" t="s">
        <v>291</v>
      </c>
      <c r="K7" s="7" t="s">
        <v>292</v>
      </c>
      <c r="L7" s="8" t="s">
        <v>293</v>
      </c>
      <c r="M7" s="8" t="s">
        <v>294</v>
      </c>
      <c r="N7" s="9" t="s">
        <v>75</v>
      </c>
    </row>
    <row r="8" spans="2:14" ht="15" customHeight="1" thickBot="1" x14ac:dyDescent="0.2">
      <c r="B8" s="10" t="s">
        <v>8</v>
      </c>
      <c r="C8" s="11">
        <f>IF(SUM(C9:C21)=0,"",SUM(C9:C21))</f>
        <v>320</v>
      </c>
      <c r="D8" s="32">
        <v>4.375</v>
      </c>
      <c r="E8" s="33">
        <v>8.125</v>
      </c>
      <c r="F8" s="33">
        <v>23.125</v>
      </c>
      <c r="G8" s="33">
        <v>4.375</v>
      </c>
      <c r="H8" s="33">
        <v>12.5</v>
      </c>
      <c r="I8" s="33">
        <v>5.625</v>
      </c>
      <c r="J8" s="33"/>
      <c r="K8" s="33">
        <v>17.8125</v>
      </c>
      <c r="L8" s="44">
        <v>52.5</v>
      </c>
      <c r="M8" s="44">
        <v>19.0625</v>
      </c>
      <c r="N8" s="34">
        <v>20.625</v>
      </c>
    </row>
    <row r="9" spans="2:14" x14ac:dyDescent="0.15">
      <c r="B9" s="12" t="s">
        <v>9</v>
      </c>
      <c r="C9" s="13">
        <v>59</v>
      </c>
      <c r="D9" s="35">
        <v>3.3898305084745761</v>
      </c>
      <c r="E9" s="36">
        <v>3.3898305084745761</v>
      </c>
      <c r="F9" s="36">
        <v>8.4745762711864394</v>
      </c>
      <c r="G9" s="36"/>
      <c r="H9" s="36">
        <v>15.25423728813559</v>
      </c>
      <c r="I9" s="36">
        <v>13.559322033898299</v>
      </c>
      <c r="J9" s="36"/>
      <c r="K9" s="36">
        <v>25.423728813559318</v>
      </c>
      <c r="L9" s="45">
        <v>61.016949152542367</v>
      </c>
      <c r="M9" s="45">
        <v>28.8135593220339</v>
      </c>
      <c r="N9" s="37">
        <v>13.559322033898299</v>
      </c>
    </row>
    <row r="10" spans="2:14" x14ac:dyDescent="0.15">
      <c r="B10" s="14" t="s">
        <v>10</v>
      </c>
      <c r="C10" s="15">
        <v>7</v>
      </c>
      <c r="D10" s="38"/>
      <c r="E10" s="39"/>
      <c r="F10" s="39">
        <v>28.571428571428569</v>
      </c>
      <c r="G10" s="39"/>
      <c r="H10" s="39">
        <v>14.285714285714279</v>
      </c>
      <c r="I10" s="39">
        <v>57.142857142857139</v>
      </c>
      <c r="J10" s="39"/>
      <c r="K10" s="39">
        <v>14.285714285714279</v>
      </c>
      <c r="L10" s="46">
        <v>57.142857142857139</v>
      </c>
      <c r="M10" s="46">
        <v>42.857142857142847</v>
      </c>
      <c r="N10" s="40">
        <v>14.285714285714279</v>
      </c>
    </row>
    <row r="11" spans="2:14" x14ac:dyDescent="0.15">
      <c r="B11" s="14" t="s">
        <v>11</v>
      </c>
      <c r="C11" s="15">
        <v>7</v>
      </c>
      <c r="D11" s="38">
        <v>14.285714285714279</v>
      </c>
      <c r="E11" s="39">
        <v>28.571428571428569</v>
      </c>
      <c r="F11" s="39"/>
      <c r="G11" s="39"/>
      <c r="H11" s="39">
        <v>28.571428571428569</v>
      </c>
      <c r="I11" s="39"/>
      <c r="J11" s="39"/>
      <c r="K11" s="39">
        <v>14.285714285714279</v>
      </c>
      <c r="L11" s="46">
        <v>28.571428571428569</v>
      </c>
      <c r="M11" s="46">
        <v>14.285714285714279</v>
      </c>
      <c r="N11" s="40">
        <v>28.571428571428569</v>
      </c>
    </row>
    <row r="12" spans="2:14" x14ac:dyDescent="0.15">
      <c r="B12" s="14" t="s">
        <v>12</v>
      </c>
      <c r="C12" s="15">
        <v>26</v>
      </c>
      <c r="D12" s="38">
        <v>3.8461538461538458</v>
      </c>
      <c r="E12" s="39">
        <v>15.38461538461539</v>
      </c>
      <c r="F12" s="39">
        <v>15.38461538461539</v>
      </c>
      <c r="G12" s="39">
        <v>3.8461538461538458</v>
      </c>
      <c r="H12" s="39">
        <v>11.53846153846154</v>
      </c>
      <c r="I12" s="39"/>
      <c r="J12" s="39"/>
      <c r="K12" s="39">
        <v>11.53846153846154</v>
      </c>
      <c r="L12" s="46">
        <v>50</v>
      </c>
      <c r="M12" s="46">
        <v>15.38461538461539</v>
      </c>
      <c r="N12" s="40">
        <v>38.461538461538467</v>
      </c>
    </row>
    <row r="13" spans="2:14" x14ac:dyDescent="0.15">
      <c r="B13" s="14" t="s">
        <v>13</v>
      </c>
      <c r="C13" s="15"/>
      <c r="D13" s="38"/>
      <c r="E13" s="39"/>
      <c r="F13" s="39"/>
      <c r="G13" s="39"/>
      <c r="H13" s="39"/>
      <c r="I13" s="39"/>
      <c r="J13" s="39"/>
      <c r="K13" s="39"/>
      <c r="L13" s="46"/>
      <c r="M13" s="46"/>
      <c r="N13" s="40"/>
    </row>
    <row r="14" spans="2:14" x14ac:dyDescent="0.15">
      <c r="B14" s="14" t="s">
        <v>14</v>
      </c>
      <c r="C14" s="15">
        <v>15</v>
      </c>
      <c r="D14" s="38"/>
      <c r="E14" s="39">
        <v>6.666666666666667</v>
      </c>
      <c r="F14" s="39">
        <v>6.666666666666667</v>
      </c>
      <c r="G14" s="39">
        <v>6.666666666666667</v>
      </c>
      <c r="H14" s="39">
        <v>33.333333333333329</v>
      </c>
      <c r="I14" s="39">
        <v>6.666666666666667</v>
      </c>
      <c r="J14" s="39"/>
      <c r="K14" s="39">
        <v>6.666666666666667</v>
      </c>
      <c r="L14" s="46">
        <v>40</v>
      </c>
      <c r="M14" s="46"/>
      <c r="N14" s="40">
        <v>33.333333333333329</v>
      </c>
    </row>
    <row r="15" spans="2:14" x14ac:dyDescent="0.15">
      <c r="B15" s="14" t="s">
        <v>15</v>
      </c>
      <c r="C15" s="15">
        <v>10</v>
      </c>
      <c r="D15" s="38"/>
      <c r="E15" s="39"/>
      <c r="F15" s="39">
        <v>50</v>
      </c>
      <c r="G15" s="39"/>
      <c r="H15" s="39"/>
      <c r="I15" s="39"/>
      <c r="J15" s="39"/>
      <c r="K15" s="39">
        <v>10</v>
      </c>
      <c r="L15" s="46">
        <v>30</v>
      </c>
      <c r="M15" s="46">
        <v>10</v>
      </c>
      <c r="N15" s="40">
        <v>40</v>
      </c>
    </row>
    <row r="16" spans="2:14" x14ac:dyDescent="0.15">
      <c r="B16" s="14" t="s">
        <v>16</v>
      </c>
      <c r="C16" s="15">
        <v>10</v>
      </c>
      <c r="D16" s="38">
        <v>10</v>
      </c>
      <c r="E16" s="39">
        <v>10</v>
      </c>
      <c r="F16" s="39">
        <v>40</v>
      </c>
      <c r="G16" s="39">
        <v>10</v>
      </c>
      <c r="H16" s="39">
        <v>10</v>
      </c>
      <c r="I16" s="39"/>
      <c r="J16" s="39"/>
      <c r="K16" s="39">
        <v>10</v>
      </c>
      <c r="L16" s="46">
        <v>40</v>
      </c>
      <c r="M16" s="46">
        <v>10</v>
      </c>
      <c r="N16" s="40">
        <v>20</v>
      </c>
    </row>
    <row r="17" spans="2:14" x14ac:dyDescent="0.15">
      <c r="B17" s="14" t="s">
        <v>17</v>
      </c>
      <c r="C17" s="15">
        <v>44</v>
      </c>
      <c r="D17" s="38">
        <v>4.5454545454545459</v>
      </c>
      <c r="E17" s="39">
        <v>6.8181818181818166</v>
      </c>
      <c r="F17" s="39">
        <v>31.81818181818182</v>
      </c>
      <c r="G17" s="39">
        <v>4.5454545454545459</v>
      </c>
      <c r="H17" s="39">
        <v>9.0909090909090917</v>
      </c>
      <c r="I17" s="39">
        <v>2.2727272727272729</v>
      </c>
      <c r="J17" s="39"/>
      <c r="K17" s="39">
        <v>27.27272727272727</v>
      </c>
      <c r="L17" s="46">
        <v>63.636363636363633</v>
      </c>
      <c r="M17" s="46">
        <v>22.72727272727273</v>
      </c>
      <c r="N17" s="40">
        <v>11.36363636363636</v>
      </c>
    </row>
    <row r="18" spans="2:14" x14ac:dyDescent="0.15">
      <c r="B18" s="14" t="s">
        <v>18</v>
      </c>
      <c r="C18" s="15">
        <v>34</v>
      </c>
      <c r="D18" s="38">
        <v>5.8823529411764701</v>
      </c>
      <c r="E18" s="39">
        <v>14.705882352941179</v>
      </c>
      <c r="F18" s="39">
        <v>35.294117647058833</v>
      </c>
      <c r="G18" s="39">
        <v>5.8823529411764701</v>
      </c>
      <c r="H18" s="39">
        <v>14.705882352941179</v>
      </c>
      <c r="I18" s="39"/>
      <c r="J18" s="39"/>
      <c r="K18" s="39">
        <v>20.588235294117641</v>
      </c>
      <c r="L18" s="46">
        <v>44.117647058823529</v>
      </c>
      <c r="M18" s="46">
        <v>17.647058823529409</v>
      </c>
      <c r="N18" s="40">
        <v>20.588235294117641</v>
      </c>
    </row>
    <row r="19" spans="2:14" x14ac:dyDescent="0.15">
      <c r="B19" s="14" t="s">
        <v>19</v>
      </c>
      <c r="C19" s="15">
        <v>10</v>
      </c>
      <c r="D19" s="38"/>
      <c r="E19" s="39">
        <v>10</v>
      </c>
      <c r="F19" s="39">
        <v>20</v>
      </c>
      <c r="G19" s="39"/>
      <c r="H19" s="39"/>
      <c r="I19" s="39"/>
      <c r="J19" s="39"/>
      <c r="K19" s="39">
        <v>30</v>
      </c>
      <c r="L19" s="46">
        <v>50</v>
      </c>
      <c r="M19" s="46">
        <v>30</v>
      </c>
      <c r="N19" s="40">
        <v>20</v>
      </c>
    </row>
    <row r="20" spans="2:14" x14ac:dyDescent="0.15">
      <c r="B20" s="14" t="s">
        <v>20</v>
      </c>
      <c r="C20" s="15">
        <v>34</v>
      </c>
      <c r="D20" s="38">
        <v>2.9411764705882351</v>
      </c>
      <c r="E20" s="39">
        <v>5.8823529411764701</v>
      </c>
      <c r="F20" s="39">
        <v>32.352941176470587</v>
      </c>
      <c r="G20" s="39">
        <v>2.9411764705882351</v>
      </c>
      <c r="H20" s="39">
        <v>5.8823529411764701</v>
      </c>
      <c r="I20" s="39"/>
      <c r="J20" s="39"/>
      <c r="K20" s="39">
        <v>17.647058823529409</v>
      </c>
      <c r="L20" s="46">
        <v>44.117647058823529</v>
      </c>
      <c r="M20" s="46">
        <v>17.647058823529409</v>
      </c>
      <c r="N20" s="40">
        <v>20.588235294117641</v>
      </c>
    </row>
    <row r="21" spans="2:14" ht="15" customHeight="1" thickBot="1" x14ac:dyDescent="0.2">
      <c r="B21" s="16" t="s">
        <v>21</v>
      </c>
      <c r="C21" s="17">
        <v>64</v>
      </c>
      <c r="D21" s="41">
        <v>6.25</v>
      </c>
      <c r="E21" s="42">
        <v>7.8125</v>
      </c>
      <c r="F21" s="42">
        <v>21.875</v>
      </c>
      <c r="G21" s="42">
        <v>9.375</v>
      </c>
      <c r="H21" s="42">
        <v>12.5</v>
      </c>
      <c r="I21" s="42">
        <v>6.25</v>
      </c>
      <c r="J21" s="42"/>
      <c r="K21" s="42">
        <v>9.375</v>
      </c>
      <c r="L21" s="47">
        <v>57.8125</v>
      </c>
      <c r="M21" s="47">
        <v>14.0625</v>
      </c>
      <c r="N21" s="43">
        <v>20.3125</v>
      </c>
    </row>
    <row r="22" spans="2:14" ht="15" customHeight="1" thickBot="1" x14ac:dyDescent="0.2">
      <c r="B22" s="10" t="s">
        <v>22</v>
      </c>
      <c r="C22" s="11">
        <f>IF(SUM(C23:C31)=0,"",SUM(C23:C31))</f>
        <v>286</v>
      </c>
      <c r="D22" s="32">
        <v>6.6433566433566433</v>
      </c>
      <c r="E22" s="33">
        <v>5.5944055944055942</v>
      </c>
      <c r="F22" s="33">
        <v>4.5454545454545459</v>
      </c>
      <c r="G22" s="33">
        <v>2.4475524475524471</v>
      </c>
      <c r="H22" s="33">
        <v>15.38461538461539</v>
      </c>
      <c r="I22" s="33">
        <v>5.244755244755245</v>
      </c>
      <c r="J22" s="33">
        <v>1.048951048951049</v>
      </c>
      <c r="K22" s="33">
        <v>23.77622377622378</v>
      </c>
      <c r="L22" s="44">
        <v>36.363636363636367</v>
      </c>
      <c r="M22" s="44">
        <v>13.98601398601399</v>
      </c>
      <c r="N22" s="34">
        <v>38.461538461538467</v>
      </c>
    </row>
    <row r="23" spans="2:14" x14ac:dyDescent="0.15">
      <c r="B23" s="12" t="s">
        <v>23</v>
      </c>
      <c r="C23" s="13">
        <v>18</v>
      </c>
      <c r="D23" s="35">
        <v>11.111111111111111</v>
      </c>
      <c r="E23" s="36">
        <v>16.666666666666661</v>
      </c>
      <c r="F23" s="36"/>
      <c r="G23" s="36">
        <v>5.5555555555555554</v>
      </c>
      <c r="H23" s="36">
        <v>11.111111111111111</v>
      </c>
      <c r="I23" s="36">
        <v>11.111111111111111</v>
      </c>
      <c r="J23" s="36"/>
      <c r="K23" s="36">
        <v>5.5555555555555554</v>
      </c>
      <c r="L23" s="45">
        <v>33.333333333333329</v>
      </c>
      <c r="M23" s="45">
        <v>16.666666666666661</v>
      </c>
      <c r="N23" s="37">
        <v>44.444444444444443</v>
      </c>
    </row>
    <row r="24" spans="2:14" x14ac:dyDescent="0.15">
      <c r="B24" s="14" t="s">
        <v>24</v>
      </c>
      <c r="C24" s="15">
        <v>28</v>
      </c>
      <c r="D24" s="38"/>
      <c r="E24" s="39">
        <v>3.5714285714285712</v>
      </c>
      <c r="F24" s="39"/>
      <c r="G24" s="39"/>
      <c r="H24" s="39">
        <v>14.285714285714279</v>
      </c>
      <c r="I24" s="39"/>
      <c r="J24" s="39"/>
      <c r="K24" s="39">
        <v>28.571428571428569</v>
      </c>
      <c r="L24" s="46">
        <v>42.857142857142847</v>
      </c>
      <c r="M24" s="46">
        <v>10.71428571428571</v>
      </c>
      <c r="N24" s="40">
        <v>39.285714285714278</v>
      </c>
    </row>
    <row r="25" spans="2:14" x14ac:dyDescent="0.15">
      <c r="B25" s="14" t="s">
        <v>25</v>
      </c>
      <c r="C25" s="15">
        <v>29</v>
      </c>
      <c r="D25" s="38">
        <v>13.793103448275859</v>
      </c>
      <c r="E25" s="39">
        <v>3.4482758620689649</v>
      </c>
      <c r="F25" s="39">
        <v>3.4482758620689649</v>
      </c>
      <c r="G25" s="39">
        <v>3.4482758620689649</v>
      </c>
      <c r="H25" s="39">
        <v>13.793103448275859</v>
      </c>
      <c r="I25" s="39">
        <v>10.3448275862069</v>
      </c>
      <c r="J25" s="39">
        <v>3.4482758620689649</v>
      </c>
      <c r="K25" s="39">
        <v>20.68965517241379</v>
      </c>
      <c r="L25" s="46">
        <v>20.68965517241379</v>
      </c>
      <c r="M25" s="46">
        <v>6.8965517241379306</v>
      </c>
      <c r="N25" s="40">
        <v>41.379310344827587</v>
      </c>
    </row>
    <row r="26" spans="2:14" x14ac:dyDescent="0.15">
      <c r="B26" s="14" t="s">
        <v>26</v>
      </c>
      <c r="C26" s="15">
        <v>83</v>
      </c>
      <c r="D26" s="38">
        <v>7.2289156626506017</v>
      </c>
      <c r="E26" s="39">
        <v>7.2289156626506017</v>
      </c>
      <c r="F26" s="39">
        <v>7.2289156626506017</v>
      </c>
      <c r="G26" s="39">
        <v>3.6144578313253009</v>
      </c>
      <c r="H26" s="39">
        <v>14.4578313253012</v>
      </c>
      <c r="I26" s="39">
        <v>3.6144578313253009</v>
      </c>
      <c r="J26" s="39"/>
      <c r="K26" s="39">
        <v>24.096385542168679</v>
      </c>
      <c r="L26" s="46">
        <v>43.373493975903607</v>
      </c>
      <c r="M26" s="46">
        <v>21.68674698795181</v>
      </c>
      <c r="N26" s="40">
        <v>33.734939759036138</v>
      </c>
    </row>
    <row r="27" spans="2:14" x14ac:dyDescent="0.15">
      <c r="B27" s="14" t="s">
        <v>27</v>
      </c>
      <c r="C27" s="15">
        <v>45</v>
      </c>
      <c r="D27" s="38">
        <v>2.2222222222222219</v>
      </c>
      <c r="E27" s="39">
        <v>6.666666666666667</v>
      </c>
      <c r="F27" s="39">
        <v>6.666666666666667</v>
      </c>
      <c r="G27" s="39">
        <v>2.2222222222222219</v>
      </c>
      <c r="H27" s="39">
        <v>13.33333333333333</v>
      </c>
      <c r="I27" s="39">
        <v>6.666666666666667</v>
      </c>
      <c r="J27" s="39">
        <v>2.2222222222222219</v>
      </c>
      <c r="K27" s="39">
        <v>31.111111111111111</v>
      </c>
      <c r="L27" s="46">
        <v>35.555555555555557</v>
      </c>
      <c r="M27" s="46">
        <v>24.444444444444439</v>
      </c>
      <c r="N27" s="40">
        <v>33.333333333333329</v>
      </c>
    </row>
    <row r="28" spans="2:14" x14ac:dyDescent="0.15">
      <c r="B28" s="14" t="s">
        <v>28</v>
      </c>
      <c r="C28" s="15">
        <v>35</v>
      </c>
      <c r="D28" s="38">
        <v>11.428571428571431</v>
      </c>
      <c r="E28" s="39">
        <v>2.8571428571428572</v>
      </c>
      <c r="F28" s="39">
        <v>5.7142857142857144</v>
      </c>
      <c r="G28" s="39">
        <v>2.8571428571428572</v>
      </c>
      <c r="H28" s="39">
        <v>22.857142857142861</v>
      </c>
      <c r="I28" s="39">
        <v>2.8571428571428572</v>
      </c>
      <c r="J28" s="39">
        <v>2.8571428571428572</v>
      </c>
      <c r="K28" s="39">
        <v>28.571428571428569</v>
      </c>
      <c r="L28" s="46">
        <v>17.142857142857139</v>
      </c>
      <c r="M28" s="46"/>
      <c r="N28" s="40">
        <v>45.714285714285722</v>
      </c>
    </row>
    <row r="29" spans="2:14" x14ac:dyDescent="0.15">
      <c r="B29" s="14" t="s">
        <v>29</v>
      </c>
      <c r="C29" s="15">
        <v>3</v>
      </c>
      <c r="D29" s="38">
        <v>33.333333333333329</v>
      </c>
      <c r="E29" s="39"/>
      <c r="F29" s="39"/>
      <c r="G29" s="39"/>
      <c r="H29" s="39"/>
      <c r="I29" s="39"/>
      <c r="J29" s="39"/>
      <c r="K29" s="39">
        <v>33.333333333333329</v>
      </c>
      <c r="L29" s="46"/>
      <c r="M29" s="46"/>
      <c r="N29" s="40">
        <v>66.666666666666657</v>
      </c>
    </row>
    <row r="30" spans="2:14" x14ac:dyDescent="0.15">
      <c r="B30" s="14" t="s">
        <v>30</v>
      </c>
      <c r="C30" s="15">
        <v>42</v>
      </c>
      <c r="D30" s="38">
        <v>2.3809523809523809</v>
      </c>
      <c r="E30" s="39">
        <v>2.3809523809523809</v>
      </c>
      <c r="F30" s="39">
        <v>2.3809523809523809</v>
      </c>
      <c r="G30" s="39"/>
      <c r="H30" s="39">
        <v>16.666666666666661</v>
      </c>
      <c r="I30" s="39">
        <v>2.3809523809523809</v>
      </c>
      <c r="J30" s="39"/>
      <c r="K30" s="39">
        <v>16.666666666666661</v>
      </c>
      <c r="L30" s="46">
        <v>47.619047619047613</v>
      </c>
      <c r="M30" s="46">
        <v>7.1428571428571423</v>
      </c>
      <c r="N30" s="40">
        <v>40.476190476190467</v>
      </c>
    </row>
    <row r="31" spans="2:14" ht="15" customHeight="1" thickBot="1" x14ac:dyDescent="0.2">
      <c r="B31" s="16" t="s">
        <v>31</v>
      </c>
      <c r="C31" s="17">
        <v>3</v>
      </c>
      <c r="D31" s="41"/>
      <c r="E31" s="42"/>
      <c r="F31" s="42"/>
      <c r="G31" s="42"/>
      <c r="H31" s="42">
        <v>33.333333333333329</v>
      </c>
      <c r="I31" s="42">
        <v>66.666666666666657</v>
      </c>
      <c r="J31" s="42"/>
      <c r="K31" s="42">
        <v>33.333333333333329</v>
      </c>
      <c r="L31" s="47">
        <v>66.666666666666657</v>
      </c>
      <c r="M31" s="47"/>
      <c r="N31" s="43">
        <v>33.333333333333329</v>
      </c>
    </row>
    <row r="32" spans="2:14" ht="15" customHeight="1" thickBot="1" x14ac:dyDescent="0.2">
      <c r="B32" s="10" t="s">
        <v>32</v>
      </c>
      <c r="C32" s="11">
        <f>IF(SUM(C23:C31,C9:C21)=0,"",SUM(C23:C31,C9:C21))</f>
        <v>606</v>
      </c>
      <c r="D32" s="32">
        <v>5.4455445544554459</v>
      </c>
      <c r="E32" s="33">
        <v>6.9306930693069324</v>
      </c>
      <c r="F32" s="33">
        <v>14.35643564356435</v>
      </c>
      <c r="G32" s="33">
        <v>3.4653465346534662</v>
      </c>
      <c r="H32" s="33">
        <v>13.861386138613859</v>
      </c>
      <c r="I32" s="33">
        <v>5.4455445544554459</v>
      </c>
      <c r="J32" s="33">
        <v>0.49504950495049499</v>
      </c>
      <c r="K32" s="33">
        <v>20.627062706270632</v>
      </c>
      <c r="L32" s="44">
        <v>44.884488448844877</v>
      </c>
      <c r="M32" s="44">
        <v>16.666666666666661</v>
      </c>
      <c r="N32" s="34">
        <v>29.04290429042905</v>
      </c>
    </row>
    <row r="33" spans="3:3" x14ac:dyDescent="0.15">
      <c r="C33" s="31"/>
    </row>
  </sheetData>
  <phoneticPr fontId="2"/>
  <conditionalFormatting sqref="D8:N32">
    <cfRule type="expression" dxfId="50" priority="133">
      <formula>AND(D8=LARGE($D8:$N8,3),NOT(D8=0))</formula>
    </cfRule>
    <cfRule type="expression" dxfId="49" priority="134">
      <formula>AND(D8=LARGE($D8:$N8,2),NOT(D8=0))</formula>
    </cfRule>
    <cfRule type="expression" dxfId="48" priority="135">
      <formula>AND(D8=LARGE($D8:$N8,1),NOT(D8=0))</formula>
    </cfRule>
  </conditionalFormatting>
  <pageMargins left="0.7" right="0.7" top="0.75" bottom="0.75" header="0.3" footer="0.3"/>
  <pageSetup paperSize="9" scale="70" orientation="portrait" horizontalDpi="300" verticalDpi="3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104A9-017F-40A9-B2B8-51D7C0A82B4D}">
  <sheetPr>
    <pageSetUpPr fitToPage="1"/>
  </sheetPr>
  <dimension ref="B2:D13"/>
  <sheetViews>
    <sheetView zoomScaleNormal="100" workbookViewId="0">
      <selection activeCell="B4" sqref="B4:D11"/>
    </sheetView>
  </sheetViews>
  <sheetFormatPr defaultRowHeight="13.5" x14ac:dyDescent="0.15"/>
  <cols>
    <col min="1" max="1" width="1.375" style="86" customWidth="1"/>
    <col min="2" max="2" width="9" style="86"/>
    <col min="3" max="3" width="14.625" style="86" customWidth="1"/>
    <col min="4" max="4" width="44.75" style="86" customWidth="1"/>
    <col min="5" max="5" width="1.375" style="86" customWidth="1"/>
    <col min="6" max="16384" width="9" style="86"/>
  </cols>
  <sheetData>
    <row r="2" spans="2:4" ht="18.75" customHeight="1" x14ac:dyDescent="0.15">
      <c r="B2" s="86" t="s">
        <v>353</v>
      </c>
    </row>
    <row r="3" spans="2:4" ht="14.25" thickBot="1" x14ac:dyDescent="0.2"/>
    <row r="4" spans="2:4" ht="21.75" thickBot="1" x14ac:dyDescent="0.2">
      <c r="B4" s="87"/>
      <c r="C4" s="88" t="s">
        <v>354</v>
      </c>
      <c r="D4" s="88" t="s">
        <v>355</v>
      </c>
    </row>
    <row r="5" spans="2:4" ht="24" customHeight="1" x14ac:dyDescent="0.15">
      <c r="B5" s="149" t="s">
        <v>403</v>
      </c>
      <c r="C5" s="91" t="s">
        <v>409</v>
      </c>
      <c r="D5" s="92" t="s">
        <v>469</v>
      </c>
    </row>
    <row r="6" spans="2:4" ht="24" customHeight="1" x14ac:dyDescent="0.15">
      <c r="B6" s="149"/>
      <c r="C6" s="91" t="s">
        <v>420</v>
      </c>
      <c r="D6" s="92" t="s">
        <v>470</v>
      </c>
    </row>
    <row r="7" spans="2:4" ht="24" customHeight="1" x14ac:dyDescent="0.15">
      <c r="B7" s="149"/>
      <c r="C7" s="91" t="s">
        <v>471</v>
      </c>
      <c r="D7" s="92" t="s">
        <v>472</v>
      </c>
    </row>
    <row r="8" spans="2:4" ht="24" customHeight="1" thickBot="1" x14ac:dyDescent="0.2">
      <c r="B8" s="149"/>
      <c r="C8" s="93" t="s">
        <v>359</v>
      </c>
      <c r="D8" s="94" t="s">
        <v>473</v>
      </c>
    </row>
    <row r="9" spans="2:4" ht="24" customHeight="1" x14ac:dyDescent="0.15">
      <c r="B9" s="150" t="s">
        <v>334</v>
      </c>
      <c r="C9" s="95" t="s">
        <v>391</v>
      </c>
      <c r="D9" s="96" t="s">
        <v>474</v>
      </c>
    </row>
    <row r="10" spans="2:4" ht="24" customHeight="1" x14ac:dyDescent="0.15">
      <c r="B10" s="151"/>
      <c r="C10" s="97" t="s">
        <v>382</v>
      </c>
      <c r="D10" s="98" t="s">
        <v>475</v>
      </c>
    </row>
    <row r="11" spans="2:4" ht="24" customHeight="1" thickBot="1" x14ac:dyDescent="0.2">
      <c r="B11" s="152"/>
      <c r="C11" s="99" t="s">
        <v>361</v>
      </c>
      <c r="D11" s="100" t="s">
        <v>476</v>
      </c>
    </row>
    <row r="12" spans="2:4" ht="13.5" customHeight="1" x14ac:dyDescent="0.15"/>
    <row r="13" spans="2:4" ht="14.25" customHeight="1" x14ac:dyDescent="0.15"/>
  </sheetData>
  <mergeCells count="2">
    <mergeCell ref="B5:B8"/>
    <mergeCell ref="B9:B11"/>
  </mergeCells>
  <phoneticPr fontId="2"/>
  <pageMargins left="0.70866141732283472" right="0.59055118110236227" top="0.74803149606299213" bottom="0.74803149606299213" header="0.31496062992125984" footer="0.31496062992125984"/>
  <pageSetup paperSize="9" scale="76"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1">
    <pageSetUpPr fitToPage="1"/>
  </sheetPr>
  <dimension ref="B1:P62"/>
  <sheetViews>
    <sheetView workbookViewId="0">
      <selection activeCell="F9" sqref="F9"/>
    </sheetView>
  </sheetViews>
  <sheetFormatPr defaultColWidth="9" defaultRowHeight="13.5" x14ac:dyDescent="0.15"/>
  <cols>
    <col min="1" max="1" width="9" style="1" customWidth="1"/>
    <col min="2" max="2" width="15" style="1" bestFit="1" customWidth="1"/>
    <col min="3" max="8" width="9" style="1" customWidth="1"/>
    <col min="9" max="9" width="15" style="1" customWidth="1"/>
    <col min="10" max="10" width="9" style="1" customWidth="1"/>
    <col min="11" max="16384" width="9" style="1"/>
  </cols>
  <sheetData>
    <row r="1" spans="2:16" ht="24" customHeight="1" x14ac:dyDescent="0.15">
      <c r="B1" s="2"/>
    </row>
    <row r="3" spans="2:16" x14ac:dyDescent="0.15">
      <c r="B3" s="1" t="s">
        <v>272</v>
      </c>
    </row>
    <row r="4" spans="2:16" x14ac:dyDescent="0.15">
      <c r="B4" t="s">
        <v>510</v>
      </c>
    </row>
    <row r="5" spans="2:16" x14ac:dyDescent="0.15">
      <c r="B5" s="1" t="s">
        <v>295</v>
      </c>
    </row>
    <row r="6" spans="2:16" x14ac:dyDescent="0.15">
      <c r="B6" s="1" t="s">
        <v>296</v>
      </c>
      <c r="I6" s="1" t="s">
        <v>297</v>
      </c>
      <c r="P6" s="3"/>
    </row>
    <row r="7" spans="2:16" ht="15" customHeight="1" thickBot="1" x14ac:dyDescent="0.2">
      <c r="G7" s="3" t="s">
        <v>1</v>
      </c>
      <c r="N7" s="3" t="s">
        <v>1</v>
      </c>
    </row>
    <row r="8" spans="2:16" ht="45.95" customHeight="1" thickBot="1" x14ac:dyDescent="0.2">
      <c r="B8" s="18" t="s">
        <v>298</v>
      </c>
      <c r="C8" s="19" t="s">
        <v>2</v>
      </c>
      <c r="D8" s="6" t="s">
        <v>299</v>
      </c>
      <c r="E8" s="7" t="s">
        <v>300</v>
      </c>
      <c r="F8" s="7" t="s">
        <v>301</v>
      </c>
      <c r="G8" s="9" t="s">
        <v>302</v>
      </c>
      <c r="I8" s="18" t="s">
        <v>298</v>
      </c>
      <c r="J8" s="19" t="s">
        <v>2</v>
      </c>
      <c r="K8" s="6" t="s">
        <v>299</v>
      </c>
      <c r="L8" s="7" t="s">
        <v>300</v>
      </c>
      <c r="M8" s="7" t="s">
        <v>301</v>
      </c>
      <c r="N8" s="9" t="s">
        <v>302</v>
      </c>
    </row>
    <row r="9" spans="2:16" ht="15" customHeight="1" thickBot="1" x14ac:dyDescent="0.2">
      <c r="B9" s="10" t="s">
        <v>8</v>
      </c>
      <c r="C9" s="20">
        <f>IF(SUM(C10:C22)=0,"",SUM(C10:C22))</f>
        <v>630</v>
      </c>
      <c r="D9" s="68">
        <f>IF(SUM(D10:D22)=0,"",SUMPRODUCT($C10:$C22, D10:D22)/$C9)</f>
        <v>33.80952380952381</v>
      </c>
      <c r="E9" s="57">
        <f>IF(SUM(E10:E22)=0,"",SUMPRODUCT($C10:$C22, E10:E22)/$C9)</f>
        <v>59.206349206349209</v>
      </c>
      <c r="F9" s="57">
        <f>IF(SUM(F10:F22)=0,"",SUMPRODUCT($C10:$C22, F10:F22)/$C9)</f>
        <v>2.2222222222222223</v>
      </c>
      <c r="G9" s="69">
        <f>IF(SUM(G10:G22)=0,"",SUMPRODUCT($C10:$C22, G10:G22)/$C9)</f>
        <v>4.7619047619047619</v>
      </c>
      <c r="I9" s="10" t="s">
        <v>8</v>
      </c>
      <c r="J9" s="20">
        <f>IF(SUM(J10:J22)=0,"",SUM(J10:J22))</f>
        <v>618</v>
      </c>
      <c r="K9" s="68">
        <f>IF(SUM(K10:K22)=0,"",SUMPRODUCT($J10:$J22, K10:K22)/$J9)</f>
        <v>42.880258899676377</v>
      </c>
      <c r="L9" s="57">
        <f>IF(SUM(L10:L22)=0,"",SUMPRODUCT($J10:$J22, L10:L22)/$J9)</f>
        <v>44.660194174757279</v>
      </c>
      <c r="M9" s="57">
        <f>IF(SUM(M10:M22)=0,"",SUMPRODUCT($J10:$J22, M10:M22)/$J9)</f>
        <v>6.6343042071197411</v>
      </c>
      <c r="N9" s="69">
        <f>IF(SUM(N10:N22)=0,"",SUMPRODUCT($J10:$J22, N10:N22)/$J9)</f>
        <v>5.825242718446602</v>
      </c>
    </row>
    <row r="10" spans="2:16" x14ac:dyDescent="0.15">
      <c r="B10" s="12" t="s">
        <v>9</v>
      </c>
      <c r="C10" s="21">
        <v>98</v>
      </c>
      <c r="D10" s="58">
        <v>30.612244897959179</v>
      </c>
      <c r="E10" s="59">
        <v>63.265306122448983</v>
      </c>
      <c r="F10" s="59">
        <v>2.0408163265306118</v>
      </c>
      <c r="G10" s="70">
        <v>4.0816326530612246</v>
      </c>
      <c r="I10" s="12" t="s">
        <v>9</v>
      </c>
      <c r="J10" s="21">
        <v>98</v>
      </c>
      <c r="K10" s="58">
        <v>46.938775510204081</v>
      </c>
      <c r="L10" s="59">
        <v>44.897959183673471</v>
      </c>
      <c r="M10" s="59">
        <v>4.0816326530612246</v>
      </c>
      <c r="N10" s="70">
        <v>4.0816326530612246</v>
      </c>
    </row>
    <row r="11" spans="2:16" x14ac:dyDescent="0.15">
      <c r="B11" s="14" t="s">
        <v>10</v>
      </c>
      <c r="C11" s="22">
        <v>15</v>
      </c>
      <c r="D11" s="60">
        <v>26.666666666666671</v>
      </c>
      <c r="E11" s="61">
        <v>53.333333333333343</v>
      </c>
      <c r="F11" s="61">
        <v>6.666666666666667</v>
      </c>
      <c r="G11" s="71">
        <v>13.33333333333333</v>
      </c>
      <c r="I11" s="14" t="s">
        <v>10</v>
      </c>
      <c r="J11" s="22">
        <v>14</v>
      </c>
      <c r="K11" s="60">
        <v>35.714285714285722</v>
      </c>
      <c r="L11" s="61">
        <v>35.714285714285722</v>
      </c>
      <c r="M11" s="61">
        <v>14.285714285714279</v>
      </c>
      <c r="N11" s="71">
        <v>14.285714285714279</v>
      </c>
    </row>
    <row r="12" spans="2:16" x14ac:dyDescent="0.15">
      <c r="B12" s="14" t="s">
        <v>11</v>
      </c>
      <c r="C12" s="22">
        <v>21</v>
      </c>
      <c r="D12" s="60">
        <v>42.857142857142847</v>
      </c>
      <c r="E12" s="61">
        <v>52.380952380952387</v>
      </c>
      <c r="F12" s="61"/>
      <c r="G12" s="71">
        <v>4.7619047619047619</v>
      </c>
      <c r="I12" s="14" t="s">
        <v>11</v>
      </c>
      <c r="J12" s="22">
        <v>21</v>
      </c>
      <c r="K12" s="60">
        <v>47.619047619047613</v>
      </c>
      <c r="L12" s="61">
        <v>33.333333333333329</v>
      </c>
      <c r="M12" s="61">
        <v>9.5238095238095237</v>
      </c>
      <c r="N12" s="71">
        <v>9.5238095238095237</v>
      </c>
    </row>
    <row r="13" spans="2:16" x14ac:dyDescent="0.15">
      <c r="B13" s="14" t="s">
        <v>12</v>
      </c>
      <c r="C13" s="22">
        <v>52</v>
      </c>
      <c r="D13" s="60">
        <v>32.692307692307693</v>
      </c>
      <c r="E13" s="61">
        <v>55.769230769230766</v>
      </c>
      <c r="F13" s="61">
        <v>5.7692307692307692</v>
      </c>
      <c r="G13" s="71">
        <v>5.7692307692307692</v>
      </c>
      <c r="I13" s="14" t="s">
        <v>12</v>
      </c>
      <c r="J13" s="22">
        <v>48</v>
      </c>
      <c r="K13" s="60">
        <v>43.75</v>
      </c>
      <c r="L13" s="61">
        <v>41.666666666666671</v>
      </c>
      <c r="M13" s="61">
        <v>4.1666666666666661</v>
      </c>
      <c r="N13" s="71">
        <v>10.41666666666667</v>
      </c>
    </row>
    <row r="14" spans="2:16" x14ac:dyDescent="0.15">
      <c r="B14" s="14" t="s">
        <v>13</v>
      </c>
      <c r="C14" s="22">
        <v>2</v>
      </c>
      <c r="D14" s="60">
        <v>100</v>
      </c>
      <c r="E14" s="61"/>
      <c r="F14" s="61"/>
      <c r="G14" s="71"/>
      <c r="I14" s="14" t="s">
        <v>13</v>
      </c>
      <c r="J14" s="22">
        <v>2</v>
      </c>
      <c r="K14" s="60">
        <v>100</v>
      </c>
      <c r="L14" s="61"/>
      <c r="M14" s="61"/>
      <c r="N14" s="71"/>
    </row>
    <row r="15" spans="2:16" x14ac:dyDescent="0.15">
      <c r="B15" s="14" t="s">
        <v>14</v>
      </c>
      <c r="C15" s="22">
        <v>31</v>
      </c>
      <c r="D15" s="60">
        <v>19.35483870967742</v>
      </c>
      <c r="E15" s="61">
        <v>54.838709677419352</v>
      </c>
      <c r="F15" s="61">
        <v>3.225806451612903</v>
      </c>
      <c r="G15" s="71">
        <v>22.58064516129032</v>
      </c>
      <c r="I15" s="14" t="s">
        <v>14</v>
      </c>
      <c r="J15" s="22">
        <v>31</v>
      </c>
      <c r="K15" s="60">
        <v>16.12903225806452</v>
      </c>
      <c r="L15" s="61">
        <v>41.935483870967737</v>
      </c>
      <c r="M15" s="61">
        <v>19.35483870967742</v>
      </c>
      <c r="N15" s="71">
        <v>22.58064516129032</v>
      </c>
    </row>
    <row r="16" spans="2:16" x14ac:dyDescent="0.15">
      <c r="B16" s="14" t="s">
        <v>15</v>
      </c>
      <c r="C16" s="22">
        <v>28</v>
      </c>
      <c r="D16" s="63">
        <v>32.142857142857153</v>
      </c>
      <c r="E16" s="64">
        <v>60.714285714285708</v>
      </c>
      <c r="F16" s="64"/>
      <c r="G16" s="72">
        <v>7.1428571428571423</v>
      </c>
      <c r="I16" s="14" t="s">
        <v>15</v>
      </c>
      <c r="J16" s="22">
        <v>27</v>
      </c>
      <c r="K16" s="63">
        <v>33.333333333333329</v>
      </c>
      <c r="L16" s="64">
        <v>59.259259259259252</v>
      </c>
      <c r="M16" s="64"/>
      <c r="N16" s="72">
        <v>7.4074074074074074</v>
      </c>
    </row>
    <row r="17" spans="2:14" x14ac:dyDescent="0.15">
      <c r="B17" s="14" t="s">
        <v>16</v>
      </c>
      <c r="C17" s="22">
        <v>19</v>
      </c>
      <c r="D17" s="60">
        <v>36.84210526315789</v>
      </c>
      <c r="E17" s="61">
        <v>57.894736842105267</v>
      </c>
      <c r="F17" s="61"/>
      <c r="G17" s="71">
        <v>5.2631578947368416</v>
      </c>
      <c r="I17" s="14" t="s">
        <v>16</v>
      </c>
      <c r="J17" s="22">
        <v>19</v>
      </c>
      <c r="K17" s="60">
        <v>36.84210526315789</v>
      </c>
      <c r="L17" s="61">
        <v>47.368421052631582</v>
      </c>
      <c r="M17" s="61">
        <v>5.2631578947368416</v>
      </c>
      <c r="N17" s="71">
        <v>10.52631578947368</v>
      </c>
    </row>
    <row r="18" spans="2:14" x14ac:dyDescent="0.15">
      <c r="B18" s="14" t="s">
        <v>17</v>
      </c>
      <c r="C18" s="22">
        <v>73</v>
      </c>
      <c r="D18" s="60">
        <v>34.246575342465754</v>
      </c>
      <c r="E18" s="61">
        <v>65.753424657534239</v>
      </c>
      <c r="F18" s="61"/>
      <c r="G18" s="71"/>
      <c r="I18" s="14" t="s">
        <v>17</v>
      </c>
      <c r="J18" s="22">
        <v>72</v>
      </c>
      <c r="K18" s="60">
        <v>45.833333333333329</v>
      </c>
      <c r="L18" s="61">
        <v>51.388888888888893</v>
      </c>
      <c r="M18" s="61">
        <v>1.3888888888888891</v>
      </c>
      <c r="N18" s="71">
        <v>1.3888888888888891</v>
      </c>
    </row>
    <row r="19" spans="2:14" x14ac:dyDescent="0.15">
      <c r="B19" s="14" t="s">
        <v>18</v>
      </c>
      <c r="C19" s="22">
        <v>58</v>
      </c>
      <c r="D19" s="60">
        <v>41.379310344827587</v>
      </c>
      <c r="E19" s="61">
        <v>53.448275862068961</v>
      </c>
      <c r="F19" s="61">
        <v>3.4482758620689649</v>
      </c>
      <c r="G19" s="71">
        <v>1.7241379310344831</v>
      </c>
      <c r="I19" s="14" t="s">
        <v>18</v>
      </c>
      <c r="J19" s="22">
        <v>57</v>
      </c>
      <c r="K19" s="60">
        <v>52.631578947368418</v>
      </c>
      <c r="L19" s="61">
        <v>42.105263157894733</v>
      </c>
      <c r="M19" s="61">
        <v>3.5087719298245612</v>
      </c>
      <c r="N19" s="71">
        <v>1.754385964912281</v>
      </c>
    </row>
    <row r="20" spans="2:14" x14ac:dyDescent="0.15">
      <c r="B20" s="14" t="s">
        <v>19</v>
      </c>
      <c r="C20" s="22">
        <v>21</v>
      </c>
      <c r="D20" s="60">
        <v>47.619047619047613</v>
      </c>
      <c r="E20" s="61">
        <v>42.857142857142847</v>
      </c>
      <c r="F20" s="61"/>
      <c r="G20" s="71">
        <v>9.5238095238095237</v>
      </c>
      <c r="I20" s="14" t="s">
        <v>19</v>
      </c>
      <c r="J20" s="22">
        <v>21</v>
      </c>
      <c r="K20" s="60">
        <v>52.380952380952387</v>
      </c>
      <c r="L20" s="61">
        <v>38.095238095238088</v>
      </c>
      <c r="M20" s="61"/>
      <c r="N20" s="71">
        <v>9.5238095238095237</v>
      </c>
    </row>
    <row r="21" spans="2:14" x14ac:dyDescent="0.15">
      <c r="B21" s="14" t="s">
        <v>20</v>
      </c>
      <c r="C21" s="22">
        <v>66</v>
      </c>
      <c r="D21" s="60">
        <v>34.848484848484851</v>
      </c>
      <c r="E21" s="61">
        <v>62.121212121212118</v>
      </c>
      <c r="F21" s="61">
        <v>3.0303030303030298</v>
      </c>
      <c r="G21" s="71"/>
      <c r="I21" s="14" t="s">
        <v>20</v>
      </c>
      <c r="J21" s="22">
        <v>63</v>
      </c>
      <c r="K21" s="60">
        <v>39.682539682539677</v>
      </c>
      <c r="L21" s="61">
        <v>46.031746031746032</v>
      </c>
      <c r="M21" s="61">
        <v>11.111111111111111</v>
      </c>
      <c r="N21" s="71">
        <v>3.174603174603174</v>
      </c>
    </row>
    <row r="22" spans="2:14" ht="15" customHeight="1" thickBot="1" x14ac:dyDescent="0.2">
      <c r="B22" s="16" t="s">
        <v>21</v>
      </c>
      <c r="C22" s="23">
        <v>146</v>
      </c>
      <c r="D22" s="65">
        <v>32.19178082191781</v>
      </c>
      <c r="E22" s="66">
        <v>60.958904109589042</v>
      </c>
      <c r="F22" s="66">
        <v>2.054794520547945</v>
      </c>
      <c r="G22" s="73">
        <v>4.7945205479452051</v>
      </c>
      <c r="I22" s="16" t="s">
        <v>21</v>
      </c>
      <c r="J22" s="23">
        <v>145</v>
      </c>
      <c r="K22" s="65">
        <v>42.068965517241381</v>
      </c>
      <c r="L22" s="66">
        <v>44.137931034482762</v>
      </c>
      <c r="M22" s="66">
        <v>9.6551724137931032</v>
      </c>
      <c r="N22" s="73">
        <v>4.1379310344827589</v>
      </c>
    </row>
    <row r="23" spans="2:14" ht="15" customHeight="1" thickBot="1" x14ac:dyDescent="0.2">
      <c r="B23" s="10" t="s">
        <v>22</v>
      </c>
      <c r="C23" s="20">
        <f>IF(SUM(C24:C32)=0,"",SUM(C24:C32))</f>
        <v>701</v>
      </c>
      <c r="D23" s="56">
        <f>IF(SUM(D24:D32)=0,"",SUMPRODUCT($C24:$C32, D24:D32)/$C23)</f>
        <v>18.54493580599144</v>
      </c>
      <c r="E23" s="57">
        <f>IF(SUM(E24:E32)=0,"",SUMPRODUCT($C24:$C32, E24:E32)/$C23)</f>
        <v>44.650499286733236</v>
      </c>
      <c r="F23" s="57">
        <f>IF(SUM(F24:F32)=0,"",SUMPRODUCT($C24:$C32, F24:F32)/$C23)</f>
        <v>1.1412268188302426</v>
      </c>
      <c r="G23" s="69">
        <f>IF(SUM(G24:G32)=0,"",SUMPRODUCT($C24:$C32, G24:G32)/$C23)</f>
        <v>35.66333808844508</v>
      </c>
      <c r="I23" s="10" t="s">
        <v>22</v>
      </c>
      <c r="J23" s="20">
        <f>IF(SUM(J24:J32)=0,"",SUM(J24:J32))</f>
        <v>696</v>
      </c>
      <c r="K23" s="56">
        <f>IF(SUM(K24:K32)=0,"",SUMPRODUCT($J24:$J32, K24:K32)/$J23)</f>
        <v>21.839080459770116</v>
      </c>
      <c r="L23" s="57">
        <f>IF(SUM(L24:L32)=0,"",SUMPRODUCT($J24:$J32, L24:L32)/$J23)</f>
        <v>37.931034482758619</v>
      </c>
      <c r="M23" s="57">
        <f>IF(SUM(M24:M32)=0,"",SUMPRODUCT($J24:$J32, M24:M32)/$J23)</f>
        <v>3.735632183908046</v>
      </c>
      <c r="N23" s="69">
        <f>IF(SUM(N24:N32)=0,"",SUMPRODUCT($J24:$J32, N24:N32)/$J23)</f>
        <v>36.494252873563219</v>
      </c>
    </row>
    <row r="24" spans="2:14" x14ac:dyDescent="0.15">
      <c r="B24" s="12" t="s">
        <v>23</v>
      </c>
      <c r="C24" s="21">
        <v>67</v>
      </c>
      <c r="D24" s="58">
        <v>14.92537313432836</v>
      </c>
      <c r="E24" s="59">
        <v>65.671641791044777</v>
      </c>
      <c r="F24" s="59">
        <v>1.4925373134328359</v>
      </c>
      <c r="G24" s="70">
        <v>17.910447761194028</v>
      </c>
      <c r="I24" s="12" t="s">
        <v>23</v>
      </c>
      <c r="J24" s="21">
        <v>68</v>
      </c>
      <c r="K24" s="58">
        <v>22.058823529411761</v>
      </c>
      <c r="L24" s="59">
        <v>52.941176470588239</v>
      </c>
      <c r="M24" s="59">
        <v>7.3529411764705888</v>
      </c>
      <c r="N24" s="70">
        <v>17.647058823529409</v>
      </c>
    </row>
    <row r="25" spans="2:14" x14ac:dyDescent="0.15">
      <c r="B25" s="14" t="s">
        <v>24</v>
      </c>
      <c r="C25" s="22">
        <v>79</v>
      </c>
      <c r="D25" s="60">
        <v>22.784810126582279</v>
      </c>
      <c r="E25" s="61">
        <v>58.22784810126582</v>
      </c>
      <c r="F25" s="61">
        <v>1.2658227848101271</v>
      </c>
      <c r="G25" s="71">
        <v>17.721518987341771</v>
      </c>
      <c r="I25" s="14" t="s">
        <v>24</v>
      </c>
      <c r="J25" s="22">
        <v>78</v>
      </c>
      <c r="K25" s="60">
        <v>28.205128205128201</v>
      </c>
      <c r="L25" s="61">
        <v>47.435897435897431</v>
      </c>
      <c r="M25" s="61">
        <v>5.1282051282051277</v>
      </c>
      <c r="N25" s="71">
        <v>19.23076923076923</v>
      </c>
    </row>
    <row r="26" spans="2:14" x14ac:dyDescent="0.15">
      <c r="B26" s="14" t="s">
        <v>25</v>
      </c>
      <c r="C26" s="22">
        <v>61</v>
      </c>
      <c r="D26" s="60">
        <v>6.557377049180328</v>
      </c>
      <c r="E26" s="61">
        <v>39.344262295081968</v>
      </c>
      <c r="F26" s="61"/>
      <c r="G26" s="71">
        <v>54.098360655737707</v>
      </c>
      <c r="I26" s="14" t="s">
        <v>25</v>
      </c>
      <c r="J26" s="22">
        <v>61</v>
      </c>
      <c r="K26" s="60">
        <v>8.1967213114754092</v>
      </c>
      <c r="L26" s="61">
        <v>34.42622950819672</v>
      </c>
      <c r="M26" s="61">
        <v>1.639344262295082</v>
      </c>
      <c r="N26" s="71">
        <v>55.737704918032783</v>
      </c>
    </row>
    <row r="27" spans="2:14" x14ac:dyDescent="0.15">
      <c r="B27" s="14" t="s">
        <v>26</v>
      </c>
      <c r="C27" s="22">
        <v>169</v>
      </c>
      <c r="D27" s="60">
        <v>18.34319526627219</v>
      </c>
      <c r="E27" s="61">
        <v>37.869822485207102</v>
      </c>
      <c r="F27" s="61">
        <v>0.59171597633136097</v>
      </c>
      <c r="G27" s="71">
        <v>43.19526627218935</v>
      </c>
      <c r="I27" s="14" t="s">
        <v>26</v>
      </c>
      <c r="J27" s="22">
        <v>168</v>
      </c>
      <c r="K27" s="60">
        <v>21.428571428571431</v>
      </c>
      <c r="L27" s="61">
        <v>32.142857142857153</v>
      </c>
      <c r="M27" s="61">
        <v>1.785714285714286</v>
      </c>
      <c r="N27" s="71">
        <v>44.642857142857153</v>
      </c>
    </row>
    <row r="28" spans="2:14" x14ac:dyDescent="0.15">
      <c r="B28" s="14" t="s">
        <v>27</v>
      </c>
      <c r="C28" s="22">
        <v>126</v>
      </c>
      <c r="D28" s="60">
        <v>21.428571428571431</v>
      </c>
      <c r="E28" s="61">
        <v>42.857142857142847</v>
      </c>
      <c r="F28" s="61">
        <v>1.587301587301587</v>
      </c>
      <c r="G28" s="71">
        <v>34.126984126984127</v>
      </c>
      <c r="I28" s="14" t="s">
        <v>27</v>
      </c>
      <c r="J28" s="22">
        <v>122</v>
      </c>
      <c r="K28" s="60">
        <v>21.31147540983606</v>
      </c>
      <c r="L28" s="61">
        <v>38.524590163934427</v>
      </c>
      <c r="M28" s="61">
        <v>4.918032786885246</v>
      </c>
      <c r="N28" s="71">
        <v>35.245901639344261</v>
      </c>
    </row>
    <row r="29" spans="2:14" x14ac:dyDescent="0.15">
      <c r="B29" s="14" t="s">
        <v>28</v>
      </c>
      <c r="C29" s="22">
        <v>61</v>
      </c>
      <c r="D29" s="60">
        <v>22.95081967213115</v>
      </c>
      <c r="E29" s="61">
        <v>49.180327868852459</v>
      </c>
      <c r="F29" s="61"/>
      <c r="G29" s="71">
        <v>27.868852459016392</v>
      </c>
      <c r="I29" s="14" t="s">
        <v>28</v>
      </c>
      <c r="J29" s="22">
        <v>61</v>
      </c>
      <c r="K29" s="60">
        <v>27.868852459016392</v>
      </c>
      <c r="L29" s="61">
        <v>40.983606557377051</v>
      </c>
      <c r="M29" s="61">
        <v>3.278688524590164</v>
      </c>
      <c r="N29" s="71">
        <v>27.868852459016392</v>
      </c>
    </row>
    <row r="30" spans="2:14" x14ac:dyDescent="0.15">
      <c r="B30" s="14" t="s">
        <v>29</v>
      </c>
      <c r="C30" s="22">
        <v>13</v>
      </c>
      <c r="D30" s="60">
        <v>15.38461538461539</v>
      </c>
      <c r="E30" s="61">
        <v>30.76923076923077</v>
      </c>
      <c r="F30" s="61"/>
      <c r="G30" s="71">
        <v>53.846153846153847</v>
      </c>
      <c r="I30" s="14" t="s">
        <v>29</v>
      </c>
      <c r="J30" s="22">
        <v>13</v>
      </c>
      <c r="K30" s="60">
        <v>15.38461538461539</v>
      </c>
      <c r="L30" s="61">
        <v>30.76923076923077</v>
      </c>
      <c r="M30" s="61"/>
      <c r="N30" s="71">
        <v>53.846153846153847</v>
      </c>
    </row>
    <row r="31" spans="2:14" x14ac:dyDescent="0.15">
      <c r="B31" s="14" t="s">
        <v>30</v>
      </c>
      <c r="C31" s="22">
        <v>117</v>
      </c>
      <c r="D31" s="60">
        <v>18.803418803418801</v>
      </c>
      <c r="E31" s="61">
        <v>36.752136752136757</v>
      </c>
      <c r="F31" s="61">
        <v>0.85470085470085477</v>
      </c>
      <c r="G31" s="71">
        <v>43.589743589743591</v>
      </c>
      <c r="I31" s="14" t="s">
        <v>30</v>
      </c>
      <c r="J31" s="22">
        <v>117</v>
      </c>
      <c r="K31" s="60">
        <v>22.222222222222221</v>
      </c>
      <c r="L31" s="61">
        <v>31.623931623931622</v>
      </c>
      <c r="M31" s="61">
        <v>2.5641025641025639</v>
      </c>
      <c r="N31" s="71">
        <v>43.589743589743591</v>
      </c>
    </row>
    <row r="32" spans="2:14" ht="15" customHeight="1" thickBot="1" x14ac:dyDescent="0.2">
      <c r="B32" s="16" t="s">
        <v>31</v>
      </c>
      <c r="C32" s="23">
        <v>8</v>
      </c>
      <c r="D32" s="65">
        <v>25</v>
      </c>
      <c r="E32" s="66">
        <v>50</v>
      </c>
      <c r="F32" s="66">
        <v>25</v>
      </c>
      <c r="G32" s="73"/>
      <c r="I32" s="16" t="s">
        <v>31</v>
      </c>
      <c r="J32" s="23">
        <v>8</v>
      </c>
      <c r="K32" s="65">
        <v>37.5</v>
      </c>
      <c r="L32" s="66">
        <v>37.5</v>
      </c>
      <c r="M32" s="66">
        <v>25</v>
      </c>
      <c r="N32" s="73"/>
    </row>
    <row r="33" spans="2:14" ht="15" customHeight="1" thickBot="1" x14ac:dyDescent="0.2">
      <c r="B33" s="10" t="s">
        <v>32</v>
      </c>
      <c r="C33" s="20">
        <f>IF(SUM(C24:C32,C10:C22)=0,"",SUM(C24:C32,C10:C22))</f>
        <v>1331</v>
      </c>
      <c r="D33" s="56">
        <f>IF(SUM(D24:D32,D10:D22)=0,"",(SUMPRODUCT($C10:$C22, D10:D22)+SUMPRODUCT($C24:$C32, D24:D32))/$C33)</f>
        <v>25.770097670924116</v>
      </c>
      <c r="E33" s="57">
        <f>IF(SUM(E24:E32,E10:E22)=0,"",(SUMPRODUCT($C10:$C22, E10:E22)+SUMPRODUCT($C24:$C32, E24:E32))/$C33)</f>
        <v>51.540195341848232</v>
      </c>
      <c r="F33" s="57">
        <f>IF(SUM(F24:F32,F10:F22)=0,"",(SUMPRODUCT($C10:$C22, F10:F22)+SUMPRODUCT($C24:$C32, F24:F32))/$C33)</f>
        <v>1.6528925619834711</v>
      </c>
      <c r="G33" s="69">
        <f>IF(SUM(G24:G32,G10:G22)=0,"",(SUMPRODUCT($C10:$C22, G10:G22)+SUMPRODUCT($C24:$C32, G24:G32))/$C33)</f>
        <v>21.036814425244177</v>
      </c>
      <c r="I33" s="10" t="s">
        <v>32</v>
      </c>
      <c r="J33" s="20">
        <f>IF(SUM(J24:J32,J10:J22)=0,"",SUM(J24:J32,J10:J22))</f>
        <v>1314</v>
      </c>
      <c r="K33" s="56">
        <f>IF(SUM(K24:K32,K10:K22)=0,"",(SUMPRODUCT($J10:$J22, K10:K22)+SUMPRODUCT($J24:$J32, K24:K32))/$J33)</f>
        <v>31.735159817351597</v>
      </c>
      <c r="L33" s="57">
        <f>IF(SUM(L24:L32,L10:L22)=0,"",(SUMPRODUCT($J10:$J22, L10:L22)+SUMPRODUCT($J24:$J32, L24:L32))/$J33)</f>
        <v>41.095890410958901</v>
      </c>
      <c r="M33" s="57">
        <f>IF(SUM(M24:M32,M10:M22)=0,"",(SUMPRODUCT($J10:$J22, M10:M22)+SUMPRODUCT($J24:$J32, M24:M32))/$J33)</f>
        <v>5.0989345509893456</v>
      </c>
      <c r="N33" s="69">
        <f>IF(SUM(N24:N32,N10:N22)=0,"",(SUMPRODUCT($J10:$J22, N10:N22)+SUMPRODUCT($J24:$J32, N24:N32))/$J33)</f>
        <v>22.070015220700153</v>
      </c>
    </row>
    <row r="34" spans="2:14" x14ac:dyDescent="0.15">
      <c r="D34" s="74"/>
      <c r="E34" s="74"/>
      <c r="F34" s="74"/>
      <c r="G34" s="74"/>
      <c r="K34" s="74"/>
      <c r="L34" s="74"/>
      <c r="M34" s="74"/>
      <c r="N34" s="74"/>
    </row>
    <row r="35" spans="2:14" x14ac:dyDescent="0.15">
      <c r="B35" s="1" t="s">
        <v>303</v>
      </c>
      <c r="I35" s="1" t="s">
        <v>304</v>
      </c>
    </row>
    <row r="36" spans="2:14" ht="15" customHeight="1" thickBot="1" x14ac:dyDescent="0.2">
      <c r="G36" s="3" t="s">
        <v>1</v>
      </c>
      <c r="N36" s="3" t="s">
        <v>1</v>
      </c>
    </row>
    <row r="37" spans="2:14" ht="45.95" customHeight="1" thickBot="1" x14ac:dyDescent="0.2">
      <c r="B37" s="18" t="s">
        <v>305</v>
      </c>
      <c r="C37" s="19" t="s">
        <v>2</v>
      </c>
      <c r="D37" s="6" t="s">
        <v>299</v>
      </c>
      <c r="E37" s="7" t="s">
        <v>300</v>
      </c>
      <c r="F37" s="7" t="s">
        <v>301</v>
      </c>
      <c r="G37" s="9" t="s">
        <v>302</v>
      </c>
      <c r="I37" s="18" t="s">
        <v>305</v>
      </c>
      <c r="J37" s="19" t="s">
        <v>2</v>
      </c>
      <c r="K37" s="6" t="s">
        <v>299</v>
      </c>
      <c r="L37" s="7" t="s">
        <v>300</v>
      </c>
      <c r="M37" s="7" t="s">
        <v>301</v>
      </c>
      <c r="N37" s="9" t="s">
        <v>302</v>
      </c>
    </row>
    <row r="38" spans="2:14" ht="15" customHeight="1" thickBot="1" x14ac:dyDescent="0.2">
      <c r="B38" s="10" t="s">
        <v>8</v>
      </c>
      <c r="C38" s="20">
        <f>IF(SUM(C39:C51)=0,"",SUM(C39:C51))</f>
        <v>552</v>
      </c>
      <c r="D38" s="68">
        <f>IF(SUM(D39:D51)=0,"",SUMPRODUCT($C39:$C51, D39:D51)/$C38)</f>
        <v>9.420289855072463</v>
      </c>
      <c r="E38" s="57">
        <f>IF(SUM(E39:E51)=0,"",SUMPRODUCT($C39:$C51, E39:E51)/$C38)</f>
        <v>19.927536231884059</v>
      </c>
      <c r="F38" s="57">
        <f>IF(SUM(F39:F51)=0,"",SUMPRODUCT($C39:$C51, F39:F51)/$C38)</f>
        <v>2.5362318840579712</v>
      </c>
      <c r="G38" s="69">
        <f>IF(SUM(G39:G51)=0,"",SUMPRODUCT($C39:$C51, G39:G51)/$C38)</f>
        <v>68.115942028985501</v>
      </c>
      <c r="I38" s="10" t="s">
        <v>8</v>
      </c>
      <c r="J38" s="20">
        <f>IF(SUM(J39:J51)=0,"",SUM(J39:J51))</f>
        <v>542</v>
      </c>
      <c r="K38" s="68">
        <f>IF(SUM(K39:K51)=0,"",SUMPRODUCT($J39:$J51, K39:K51)/$J38)</f>
        <v>15.682656826568266</v>
      </c>
      <c r="L38" s="57">
        <f>IF(SUM(L39:L51)=0,"",SUMPRODUCT($J39:$J51, L39:L51)/$J38)</f>
        <v>13.653136531365314</v>
      </c>
      <c r="M38" s="57">
        <f>IF(SUM(M39:M51)=0,"",SUMPRODUCT($J39:$J51, M39:M51)/$J38)</f>
        <v>2.9520295202952029</v>
      </c>
      <c r="N38" s="69">
        <f>IF(SUM(N39:N51)=0,"",SUMPRODUCT($J39:$J51, N39:N51)/$J38)</f>
        <v>67.712177121771219</v>
      </c>
    </row>
    <row r="39" spans="2:14" x14ac:dyDescent="0.15">
      <c r="B39" s="12" t="s">
        <v>9</v>
      </c>
      <c r="C39" s="21">
        <v>88</v>
      </c>
      <c r="D39" s="58">
        <v>7.9545454545454541</v>
      </c>
      <c r="E39" s="59">
        <v>7.9545454545454541</v>
      </c>
      <c r="F39" s="59"/>
      <c r="G39" s="70">
        <v>84.090909090909093</v>
      </c>
      <c r="I39" s="12" t="s">
        <v>9</v>
      </c>
      <c r="J39" s="21">
        <v>88</v>
      </c>
      <c r="K39" s="58">
        <v>15.90909090909091</v>
      </c>
      <c r="L39" s="59">
        <v>3.4090909090909092</v>
      </c>
      <c r="M39" s="59"/>
      <c r="N39" s="70">
        <v>80.681818181818173</v>
      </c>
    </row>
    <row r="40" spans="2:14" x14ac:dyDescent="0.15">
      <c r="B40" s="14" t="s">
        <v>10</v>
      </c>
      <c r="C40" s="22">
        <v>14</v>
      </c>
      <c r="D40" s="60"/>
      <c r="E40" s="61">
        <v>14.285714285714279</v>
      </c>
      <c r="F40" s="61">
        <v>7.1428571428571423</v>
      </c>
      <c r="G40" s="71">
        <v>78.571428571428569</v>
      </c>
      <c r="I40" s="14" t="s">
        <v>10</v>
      </c>
      <c r="J40" s="22">
        <v>14</v>
      </c>
      <c r="K40" s="60">
        <v>7.1428571428571423</v>
      </c>
      <c r="L40" s="61">
        <v>7.1428571428571423</v>
      </c>
      <c r="M40" s="61">
        <v>7.1428571428571423</v>
      </c>
      <c r="N40" s="71">
        <v>78.571428571428569</v>
      </c>
    </row>
    <row r="41" spans="2:14" x14ac:dyDescent="0.15">
      <c r="B41" s="14" t="s">
        <v>11</v>
      </c>
      <c r="C41" s="22">
        <v>16</v>
      </c>
      <c r="D41" s="60">
        <v>12.5</v>
      </c>
      <c r="E41" s="61">
        <v>18.75</v>
      </c>
      <c r="F41" s="61"/>
      <c r="G41" s="71">
        <v>68.75</v>
      </c>
      <c r="I41" s="14" t="s">
        <v>11</v>
      </c>
      <c r="J41" s="22">
        <v>15</v>
      </c>
      <c r="K41" s="60">
        <v>6.666666666666667</v>
      </c>
      <c r="L41" s="61">
        <v>6.666666666666667</v>
      </c>
      <c r="M41" s="61">
        <v>6.666666666666667</v>
      </c>
      <c r="N41" s="71">
        <v>80</v>
      </c>
    </row>
    <row r="42" spans="2:14" x14ac:dyDescent="0.15">
      <c r="B42" s="14" t="s">
        <v>12</v>
      </c>
      <c r="C42" s="22">
        <v>45</v>
      </c>
      <c r="D42" s="60">
        <v>8.8888888888888893</v>
      </c>
      <c r="E42" s="61">
        <v>20</v>
      </c>
      <c r="F42" s="61">
        <v>4.4444444444444446</v>
      </c>
      <c r="G42" s="71">
        <v>66.666666666666657</v>
      </c>
      <c r="I42" s="14" t="s">
        <v>12</v>
      </c>
      <c r="J42" s="22">
        <v>41</v>
      </c>
      <c r="K42" s="60">
        <v>14.63414634146341</v>
      </c>
      <c r="L42" s="61">
        <v>12.195121951219511</v>
      </c>
      <c r="M42" s="61">
        <v>2.4390243902439019</v>
      </c>
      <c r="N42" s="71">
        <v>70.731707317073173</v>
      </c>
    </row>
    <row r="43" spans="2:14" x14ac:dyDescent="0.15">
      <c r="B43" s="14" t="s">
        <v>13</v>
      </c>
      <c r="C43" s="22">
        <v>2</v>
      </c>
      <c r="D43" s="60"/>
      <c r="E43" s="61"/>
      <c r="F43" s="61"/>
      <c r="G43" s="71">
        <v>100</v>
      </c>
      <c r="I43" s="14" t="s">
        <v>13</v>
      </c>
      <c r="J43" s="22">
        <v>2</v>
      </c>
      <c r="K43" s="60">
        <v>50</v>
      </c>
      <c r="L43" s="61"/>
      <c r="M43" s="61"/>
      <c r="N43" s="71">
        <v>50</v>
      </c>
    </row>
    <row r="44" spans="2:14" x14ac:dyDescent="0.15">
      <c r="B44" s="14" t="s">
        <v>14</v>
      </c>
      <c r="C44" s="22">
        <v>26</v>
      </c>
      <c r="D44" s="60"/>
      <c r="E44" s="61">
        <v>3.8461538461538458</v>
      </c>
      <c r="F44" s="61"/>
      <c r="G44" s="71">
        <v>96.15384615384616</v>
      </c>
      <c r="I44" s="14" t="s">
        <v>14</v>
      </c>
      <c r="J44" s="22">
        <v>26</v>
      </c>
      <c r="K44" s="60"/>
      <c r="L44" s="61">
        <v>3.8461538461538458</v>
      </c>
      <c r="M44" s="61"/>
      <c r="N44" s="71">
        <v>96.15384615384616</v>
      </c>
    </row>
    <row r="45" spans="2:14" x14ac:dyDescent="0.15">
      <c r="B45" s="14" t="s">
        <v>15</v>
      </c>
      <c r="C45" s="22">
        <v>25</v>
      </c>
      <c r="D45" s="63">
        <v>8</v>
      </c>
      <c r="E45" s="64">
        <v>16</v>
      </c>
      <c r="F45" s="64"/>
      <c r="G45" s="72">
        <v>76</v>
      </c>
      <c r="I45" s="14" t="s">
        <v>15</v>
      </c>
      <c r="J45" s="22">
        <v>25</v>
      </c>
      <c r="K45" s="63">
        <v>16</v>
      </c>
      <c r="L45" s="64">
        <v>16</v>
      </c>
      <c r="M45" s="64"/>
      <c r="N45" s="72">
        <v>68</v>
      </c>
    </row>
    <row r="46" spans="2:14" x14ac:dyDescent="0.15">
      <c r="B46" s="14" t="s">
        <v>16</v>
      </c>
      <c r="C46" s="22">
        <v>15</v>
      </c>
      <c r="D46" s="60">
        <v>26.666666666666671</v>
      </c>
      <c r="E46" s="61">
        <v>33.333333333333329</v>
      </c>
      <c r="F46" s="61"/>
      <c r="G46" s="71">
        <v>40</v>
      </c>
      <c r="I46" s="14" t="s">
        <v>16</v>
      </c>
      <c r="J46" s="22">
        <v>15</v>
      </c>
      <c r="K46" s="60">
        <v>33.333333333333329</v>
      </c>
      <c r="L46" s="61">
        <v>33.333333333333329</v>
      </c>
      <c r="M46" s="61"/>
      <c r="N46" s="71">
        <v>33.333333333333329</v>
      </c>
    </row>
    <row r="47" spans="2:14" x14ac:dyDescent="0.15">
      <c r="B47" s="14" t="s">
        <v>17</v>
      </c>
      <c r="C47" s="22">
        <v>70</v>
      </c>
      <c r="D47" s="60">
        <v>10</v>
      </c>
      <c r="E47" s="61">
        <v>38.571428571428577</v>
      </c>
      <c r="F47" s="61">
        <v>1.428571428571429</v>
      </c>
      <c r="G47" s="71">
        <v>50</v>
      </c>
      <c r="I47" s="14" t="s">
        <v>17</v>
      </c>
      <c r="J47" s="22">
        <v>69</v>
      </c>
      <c r="K47" s="60">
        <v>20.289855072463769</v>
      </c>
      <c r="L47" s="61">
        <v>27.536231884057969</v>
      </c>
      <c r="M47" s="61">
        <v>2.8985507246376812</v>
      </c>
      <c r="N47" s="71">
        <v>49.275362318840592</v>
      </c>
    </row>
    <row r="48" spans="2:14" x14ac:dyDescent="0.15">
      <c r="B48" s="14" t="s">
        <v>18</v>
      </c>
      <c r="C48" s="22">
        <v>51</v>
      </c>
      <c r="D48" s="60">
        <v>13.725490196078431</v>
      </c>
      <c r="E48" s="61">
        <v>21.56862745098039</v>
      </c>
      <c r="F48" s="61">
        <v>3.9215686274509798</v>
      </c>
      <c r="G48" s="71">
        <v>60.784313725490193</v>
      </c>
      <c r="I48" s="14" t="s">
        <v>18</v>
      </c>
      <c r="J48" s="22">
        <v>51</v>
      </c>
      <c r="K48" s="60">
        <v>23.52941176470588</v>
      </c>
      <c r="L48" s="61">
        <v>11.76470588235294</v>
      </c>
      <c r="M48" s="61">
        <v>5.8823529411764701</v>
      </c>
      <c r="N48" s="71">
        <v>58.82352941176471</v>
      </c>
    </row>
    <row r="49" spans="2:14" x14ac:dyDescent="0.15">
      <c r="B49" s="14" t="s">
        <v>19</v>
      </c>
      <c r="C49" s="22">
        <v>21</v>
      </c>
      <c r="D49" s="60">
        <v>9.5238095238095237</v>
      </c>
      <c r="E49" s="61">
        <v>28.571428571428569</v>
      </c>
      <c r="F49" s="61"/>
      <c r="G49" s="71">
        <v>61.904761904761912</v>
      </c>
      <c r="I49" s="14" t="s">
        <v>19</v>
      </c>
      <c r="J49" s="22">
        <v>21</v>
      </c>
      <c r="K49" s="60">
        <v>19.047619047619051</v>
      </c>
      <c r="L49" s="61">
        <v>14.285714285714279</v>
      </c>
      <c r="M49" s="61">
        <v>4.7619047619047619</v>
      </c>
      <c r="N49" s="71">
        <v>61.904761904761912</v>
      </c>
    </row>
    <row r="50" spans="2:14" x14ac:dyDescent="0.15">
      <c r="B50" s="14" t="s">
        <v>20</v>
      </c>
      <c r="C50" s="22">
        <v>54</v>
      </c>
      <c r="D50" s="60">
        <v>11.111111111111111</v>
      </c>
      <c r="E50" s="61">
        <v>29.62962962962963</v>
      </c>
      <c r="F50" s="61">
        <v>5.5555555555555554</v>
      </c>
      <c r="G50" s="71">
        <v>53.703703703703709</v>
      </c>
      <c r="I50" s="14" t="s">
        <v>20</v>
      </c>
      <c r="J50" s="22">
        <v>52</v>
      </c>
      <c r="K50" s="60">
        <v>15.38461538461539</v>
      </c>
      <c r="L50" s="61">
        <v>19.23076923076923</v>
      </c>
      <c r="M50" s="61">
        <v>3.8461538461538458</v>
      </c>
      <c r="N50" s="71">
        <v>61.53846153846154</v>
      </c>
    </row>
    <row r="51" spans="2:14" ht="15" customHeight="1" thickBot="1" x14ac:dyDescent="0.2">
      <c r="B51" s="16" t="s">
        <v>21</v>
      </c>
      <c r="C51" s="23">
        <v>125</v>
      </c>
      <c r="D51" s="65">
        <v>8.7999999999999989</v>
      </c>
      <c r="E51" s="66">
        <v>15.2</v>
      </c>
      <c r="F51" s="66">
        <v>4</v>
      </c>
      <c r="G51" s="73">
        <v>72</v>
      </c>
      <c r="I51" s="16" t="s">
        <v>21</v>
      </c>
      <c r="J51" s="23">
        <v>123</v>
      </c>
      <c r="K51" s="65">
        <v>12.195121951219511</v>
      </c>
      <c r="L51" s="66">
        <v>13.008130081300809</v>
      </c>
      <c r="M51" s="66">
        <v>4.0650406504065044</v>
      </c>
      <c r="N51" s="73">
        <v>70.731707317073173</v>
      </c>
    </row>
    <row r="52" spans="2:14" ht="15" customHeight="1" thickBot="1" x14ac:dyDescent="0.2">
      <c r="B52" s="10" t="s">
        <v>22</v>
      </c>
      <c r="C52" s="20">
        <f>IF(SUM(C53:C61)=0,"",SUM(C53:C61))</f>
        <v>615</v>
      </c>
      <c r="D52" s="56">
        <f>IF(SUM(D53:D61)=0,"",SUMPRODUCT($C53:$C61, D53:D61)/$C52)</f>
        <v>3.2520325203252032</v>
      </c>
      <c r="E52" s="57">
        <f>IF(SUM(E53:E61)=0,"",SUMPRODUCT($C53:$C61, E53:E61)/$C52)</f>
        <v>4.8780487804878048</v>
      </c>
      <c r="F52" s="57">
        <f>IF(SUM(F53:F61)=0,"",SUMPRODUCT($C53:$C61, F53:F61)/$C52)</f>
        <v>0.48780487804878048</v>
      </c>
      <c r="G52" s="69">
        <f>IF(SUM(G53:G61)=0,"",SUMPRODUCT($C53:$C61, G53:G61)/$C52)</f>
        <v>91.382113821138205</v>
      </c>
      <c r="I52" s="10" t="s">
        <v>22</v>
      </c>
      <c r="J52" s="20">
        <f>IF(SUM(J53:J61)=0,"",SUM(J53:J61))</f>
        <v>609</v>
      </c>
      <c r="K52" s="56">
        <f>IF(SUM(K53:K61)=0,"",SUMPRODUCT($J53:$J61, K53:K61)/$J52)</f>
        <v>3.4482758620689653</v>
      </c>
      <c r="L52" s="57">
        <f>IF(SUM(L53:L61)=0,"",SUMPRODUCT($J53:$J61, L53:L61)/$J52)</f>
        <v>4.4334975369458132</v>
      </c>
      <c r="M52" s="57">
        <f>IF(SUM(M53:M61)=0,"",SUMPRODUCT($J53:$J61, M53:M61)/$J52)</f>
        <v>0.98522167487684731</v>
      </c>
      <c r="N52" s="69">
        <f>IF(SUM(N53:N61)=0,"",SUMPRODUCT($J53:$J61, N53:N61)/$J52)</f>
        <v>91.13300492610837</v>
      </c>
    </row>
    <row r="53" spans="2:14" x14ac:dyDescent="0.15">
      <c r="B53" s="12" t="s">
        <v>23</v>
      </c>
      <c r="C53" s="21">
        <v>53</v>
      </c>
      <c r="D53" s="58"/>
      <c r="E53" s="59">
        <v>7.5471698113207548</v>
      </c>
      <c r="F53" s="59"/>
      <c r="G53" s="70">
        <v>92.452830188679243</v>
      </c>
      <c r="I53" s="12" t="s">
        <v>23</v>
      </c>
      <c r="J53" s="21">
        <v>53</v>
      </c>
      <c r="K53" s="58"/>
      <c r="L53" s="59">
        <v>5.6603773584905666</v>
      </c>
      <c r="M53" s="59"/>
      <c r="N53" s="70">
        <v>94.339622641509436</v>
      </c>
    </row>
    <row r="54" spans="2:14" x14ac:dyDescent="0.15">
      <c r="B54" s="14" t="s">
        <v>24</v>
      </c>
      <c r="C54" s="22">
        <v>67</v>
      </c>
      <c r="D54" s="60">
        <v>1.4925373134328359</v>
      </c>
      <c r="E54" s="61">
        <v>7.4626865671641784</v>
      </c>
      <c r="F54" s="61"/>
      <c r="G54" s="71">
        <v>91.044776119402982</v>
      </c>
      <c r="I54" s="14" t="s">
        <v>24</v>
      </c>
      <c r="J54" s="22">
        <v>66</v>
      </c>
      <c r="K54" s="60">
        <v>4.5454545454545459</v>
      </c>
      <c r="L54" s="61">
        <v>4.5454545454545459</v>
      </c>
      <c r="M54" s="61"/>
      <c r="N54" s="71">
        <v>90.909090909090907</v>
      </c>
    </row>
    <row r="55" spans="2:14" x14ac:dyDescent="0.15">
      <c r="B55" s="14" t="s">
        <v>25</v>
      </c>
      <c r="C55" s="22">
        <v>55</v>
      </c>
      <c r="D55" s="60">
        <v>1.8181818181818179</v>
      </c>
      <c r="E55" s="61">
        <v>5.4545454545454541</v>
      </c>
      <c r="F55" s="61"/>
      <c r="G55" s="71">
        <v>92.72727272727272</v>
      </c>
      <c r="I55" s="14" t="s">
        <v>25</v>
      </c>
      <c r="J55" s="22">
        <v>54</v>
      </c>
      <c r="K55" s="60"/>
      <c r="L55" s="61">
        <v>3.7037037037037028</v>
      </c>
      <c r="M55" s="61">
        <v>1.8518518518518521</v>
      </c>
      <c r="N55" s="71">
        <v>94.444444444444443</v>
      </c>
    </row>
    <row r="56" spans="2:14" x14ac:dyDescent="0.15">
      <c r="B56" s="14" t="s">
        <v>26</v>
      </c>
      <c r="C56" s="22">
        <v>147</v>
      </c>
      <c r="D56" s="60">
        <v>2.72108843537415</v>
      </c>
      <c r="E56" s="61">
        <v>8.1632653061224492</v>
      </c>
      <c r="F56" s="61"/>
      <c r="G56" s="71">
        <v>89.115646258503403</v>
      </c>
      <c r="I56" s="14" t="s">
        <v>26</v>
      </c>
      <c r="J56" s="22">
        <v>146</v>
      </c>
      <c r="K56" s="60">
        <v>3.4246575342465748</v>
      </c>
      <c r="L56" s="61">
        <v>6.8493150684931514</v>
      </c>
      <c r="M56" s="61">
        <v>0.68493150684931503</v>
      </c>
      <c r="N56" s="71">
        <v>89.041095890410958</v>
      </c>
    </row>
    <row r="57" spans="2:14" x14ac:dyDescent="0.15">
      <c r="B57" s="14" t="s">
        <v>27</v>
      </c>
      <c r="C57" s="22">
        <v>114</v>
      </c>
      <c r="D57" s="60">
        <v>5.2631578947368416</v>
      </c>
      <c r="E57" s="61">
        <v>0.8771929824561403</v>
      </c>
      <c r="F57" s="61">
        <v>0.8771929824561403</v>
      </c>
      <c r="G57" s="71">
        <v>92.982456140350877</v>
      </c>
      <c r="I57" s="14" t="s">
        <v>27</v>
      </c>
      <c r="J57" s="22">
        <v>109</v>
      </c>
      <c r="K57" s="60">
        <v>4.5871559633027523</v>
      </c>
      <c r="L57" s="61">
        <v>1.834862385321101</v>
      </c>
      <c r="M57" s="61">
        <v>1.834862385321101</v>
      </c>
      <c r="N57" s="71">
        <v>91.743119266055047</v>
      </c>
    </row>
    <row r="58" spans="2:14" x14ac:dyDescent="0.15">
      <c r="B58" s="14" t="s">
        <v>28</v>
      </c>
      <c r="C58" s="22">
        <v>55</v>
      </c>
      <c r="D58" s="60">
        <v>3.6363636363636358</v>
      </c>
      <c r="E58" s="61">
        <v>3.6363636363636358</v>
      </c>
      <c r="F58" s="61"/>
      <c r="G58" s="71">
        <v>92.72727272727272</v>
      </c>
      <c r="I58" s="14" t="s">
        <v>28</v>
      </c>
      <c r="J58" s="22">
        <v>55</v>
      </c>
      <c r="K58" s="60">
        <v>5.4545454545454541</v>
      </c>
      <c r="L58" s="61">
        <v>3.6363636363636358</v>
      </c>
      <c r="M58" s="61"/>
      <c r="N58" s="71">
        <v>90.909090909090907</v>
      </c>
    </row>
    <row r="59" spans="2:14" x14ac:dyDescent="0.15">
      <c r="B59" s="14" t="s">
        <v>29</v>
      </c>
      <c r="C59" s="22">
        <v>12</v>
      </c>
      <c r="D59" s="60">
        <v>8.3333333333333321</v>
      </c>
      <c r="E59" s="61"/>
      <c r="F59" s="61"/>
      <c r="G59" s="71">
        <v>91.666666666666657</v>
      </c>
      <c r="I59" s="14" t="s">
        <v>29</v>
      </c>
      <c r="J59" s="22">
        <v>12</v>
      </c>
      <c r="K59" s="60">
        <v>8.3333333333333321</v>
      </c>
      <c r="L59" s="61"/>
      <c r="M59" s="61"/>
      <c r="N59" s="71">
        <v>91.666666666666657</v>
      </c>
    </row>
    <row r="60" spans="2:14" x14ac:dyDescent="0.15">
      <c r="B60" s="14" t="s">
        <v>30</v>
      </c>
      <c r="C60" s="22">
        <v>104</v>
      </c>
      <c r="D60" s="60">
        <v>4.8076923076923084</v>
      </c>
      <c r="E60" s="61">
        <v>2.884615384615385</v>
      </c>
      <c r="F60" s="61">
        <v>0.96153846153846156</v>
      </c>
      <c r="G60" s="71">
        <v>91.34615384615384</v>
      </c>
      <c r="I60" s="14" t="s">
        <v>30</v>
      </c>
      <c r="J60" s="22">
        <v>106</v>
      </c>
      <c r="K60" s="60">
        <v>3.773584905660377</v>
      </c>
      <c r="L60" s="61">
        <v>4.716981132075472</v>
      </c>
      <c r="M60" s="61">
        <v>0.94339622641509435</v>
      </c>
      <c r="N60" s="71">
        <v>90.566037735849065</v>
      </c>
    </row>
    <row r="61" spans="2:14" ht="15" customHeight="1" thickBot="1" x14ac:dyDescent="0.2">
      <c r="B61" s="16" t="s">
        <v>31</v>
      </c>
      <c r="C61" s="23">
        <v>8</v>
      </c>
      <c r="D61" s="65"/>
      <c r="E61" s="66"/>
      <c r="F61" s="66">
        <v>12.5</v>
      </c>
      <c r="G61" s="73">
        <v>87.5</v>
      </c>
      <c r="I61" s="16" t="s">
        <v>31</v>
      </c>
      <c r="J61" s="23">
        <v>8</v>
      </c>
      <c r="K61" s="65"/>
      <c r="L61" s="66"/>
      <c r="M61" s="66">
        <v>12.5</v>
      </c>
      <c r="N61" s="73">
        <v>87.5</v>
      </c>
    </row>
    <row r="62" spans="2:14" ht="15" customHeight="1" thickBot="1" x14ac:dyDescent="0.2">
      <c r="B62" s="10" t="s">
        <v>32</v>
      </c>
      <c r="C62" s="20">
        <f>IF(SUM(C53:C61,C39:C51)=0,"",SUM(C53:C61,C39:C51))</f>
        <v>1167</v>
      </c>
      <c r="D62" s="56">
        <f>IF(SUM(D53:D61,D39:D51)=0,"",(SUMPRODUCT($C39:$C51, D39:D51)+SUMPRODUCT($C53:$C61, D53:D61))/$C62)</f>
        <v>6.1696658097686372</v>
      </c>
      <c r="E62" s="57">
        <f>IF(SUM(E53:E61,E39:E51)=0,"",(SUMPRODUCT($C39:$C51, E39:E51)+SUMPRODUCT($C53:$C61, E53:E61))/$C62)</f>
        <v>11.996572407883463</v>
      </c>
      <c r="F62" s="57">
        <f>IF(SUM(F53:F61,F39:F51)=0,"",(SUMPRODUCT($C39:$C51, F39:F51)+SUMPRODUCT($C53:$C61, F53:F61))/$C62)</f>
        <v>1.4567266495287061</v>
      </c>
      <c r="G62" s="69">
        <f>IF(SUM(G53:G61,G39:G51)=0,"",(SUMPRODUCT($C39:$C51, G39:G51)+SUMPRODUCT($C53:$C61, G53:G61))/$C62)</f>
        <v>80.377035132819188</v>
      </c>
      <c r="I62" s="10" t="s">
        <v>32</v>
      </c>
      <c r="J62" s="20">
        <f>IF(SUM(J53:J61,J39:J51)=0,"",SUM(J53:J61,J39:J51))</f>
        <v>1151</v>
      </c>
      <c r="K62" s="56">
        <f>IF(SUM(K53:K61,K39:K51)=0,"",(SUMPRODUCT($J39:$J51, K39:K51)+SUMPRODUCT($J53:$J61, K53:K61))/$J62)</f>
        <v>9.2093831450912251</v>
      </c>
      <c r="L62" s="57">
        <f>IF(SUM(L53:L61,L39:L51)=0,"",(SUMPRODUCT($J39:$J51, L39:L51)+SUMPRODUCT($J53:$J61, L53:L61))/$J62)</f>
        <v>8.7749782797567324</v>
      </c>
      <c r="M62" s="57">
        <f>IF(SUM(M53:M61,M39:M51)=0,"",(SUMPRODUCT($J39:$J51, M39:M51)+SUMPRODUCT($J53:$J61, M53:M61))/$J62)</f>
        <v>1.9113814074717637</v>
      </c>
      <c r="N62" s="69">
        <f>IF(SUM(N53:N61,N39:N51)=0,"",(SUMPRODUCT($J39:$J51, N39:N51)+SUMPRODUCT($J53:$J61, N53:N61))/$J62)</f>
        <v>80.104257167680274</v>
      </c>
    </row>
  </sheetData>
  <phoneticPr fontId="2"/>
  <conditionalFormatting sqref="D9:G34">
    <cfRule type="expression" dxfId="47" priority="169">
      <formula>AND(D9=LARGE($D9:$G9,3),NOT(D9=0))</formula>
    </cfRule>
    <cfRule type="expression" dxfId="46" priority="170">
      <formula>AND(D9=LARGE($D9:$G9,2),NOT(D9=0))</formula>
    </cfRule>
    <cfRule type="expression" dxfId="45" priority="171">
      <formula>AND(D9=LARGE($D9:$G9,1),NOT(D9=0))</formula>
    </cfRule>
  </conditionalFormatting>
  <conditionalFormatting sqref="D38:G62">
    <cfRule type="expression" dxfId="44" priority="16">
      <formula>AND(D38=LARGE($D38:$G38,3),NOT(D38=0))</formula>
    </cfRule>
    <cfRule type="expression" dxfId="43" priority="17">
      <formula>AND(D38=LARGE($D38:$G38,2),NOT(D38=0))</formula>
    </cfRule>
    <cfRule type="expression" dxfId="42" priority="18">
      <formula>AND(D38=LARGE($D38:$G38,1),NOT(D38=0))</formula>
    </cfRule>
  </conditionalFormatting>
  <conditionalFormatting sqref="K9:N34">
    <cfRule type="expression" dxfId="41" priority="37">
      <formula>AND(K9=LARGE($K9:$N9,3),NOT(K9=0))</formula>
    </cfRule>
    <cfRule type="expression" dxfId="40" priority="38">
      <formula>AND(K9=LARGE($K9:$N9,2),NOT(K9=0))</formula>
    </cfRule>
    <cfRule type="expression" dxfId="39" priority="39">
      <formula>AND(K9=LARGE($K9:$N9,1),NOT(K9=0))</formula>
    </cfRule>
  </conditionalFormatting>
  <conditionalFormatting sqref="K38:N62">
    <cfRule type="expression" dxfId="38" priority="7">
      <formula>AND(K38=LARGE($K38:$N38,3),NOT(K38=0))</formula>
    </cfRule>
    <cfRule type="expression" dxfId="37" priority="8">
      <formula>AND(K38=LARGE($K38:$N38,2),NOT(K38=0))</formula>
    </cfRule>
    <cfRule type="expression" dxfId="36" priority="9">
      <formula>AND(K38=LARGE($K38:$N38,1),NOT(K38=0))</formula>
    </cfRule>
  </conditionalFormatting>
  <pageMargins left="0.7" right="0.7" top="0.75" bottom="0.75" header="0.3" footer="0.3"/>
  <pageSetup paperSize="9" scale="66" orientation="portrait" horizontalDpi="300" verticalDpi="30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B1:P62"/>
  <sheetViews>
    <sheetView workbookViewId="0">
      <selection activeCell="B6" sqref="B6:N62"/>
    </sheetView>
  </sheetViews>
  <sheetFormatPr defaultColWidth="9" defaultRowHeight="13.5" x14ac:dyDescent="0.15"/>
  <cols>
    <col min="1" max="1" width="9" style="1" customWidth="1"/>
    <col min="2" max="2" width="15" style="1" bestFit="1" customWidth="1"/>
    <col min="3" max="8" width="9" style="1" customWidth="1"/>
    <col min="9" max="9" width="15" style="1" customWidth="1"/>
    <col min="10" max="10" width="9" style="1" customWidth="1"/>
    <col min="11" max="16384" width="9" style="1"/>
  </cols>
  <sheetData>
    <row r="1" spans="2:16" ht="24" customHeight="1" x14ac:dyDescent="0.15">
      <c r="B1" s="2"/>
    </row>
    <row r="3" spans="2:16" x14ac:dyDescent="0.15">
      <c r="B3" s="1" t="s">
        <v>272</v>
      </c>
    </row>
    <row r="4" spans="2:16" x14ac:dyDescent="0.15">
      <c r="B4" t="s">
        <v>511</v>
      </c>
    </row>
    <row r="5" spans="2:16" x14ac:dyDescent="0.15">
      <c r="B5" s="1" t="s">
        <v>306</v>
      </c>
    </row>
    <row r="6" spans="2:16" x14ac:dyDescent="0.15">
      <c r="B6" s="1" t="s">
        <v>296</v>
      </c>
      <c r="I6" s="1" t="s">
        <v>297</v>
      </c>
      <c r="P6" s="3"/>
    </row>
    <row r="7" spans="2:16" ht="15" customHeight="1" thickBot="1" x14ac:dyDescent="0.2">
      <c r="G7" s="3" t="s">
        <v>1</v>
      </c>
      <c r="N7" s="3" t="s">
        <v>1</v>
      </c>
    </row>
    <row r="8" spans="2:16" ht="45.95" customHeight="1" thickBot="1" x14ac:dyDescent="0.2">
      <c r="B8" s="18" t="s">
        <v>298</v>
      </c>
      <c r="C8" s="19" t="s">
        <v>2</v>
      </c>
      <c r="D8" s="6" t="s">
        <v>299</v>
      </c>
      <c r="E8" s="7" t="s">
        <v>300</v>
      </c>
      <c r="F8" s="7" t="s">
        <v>301</v>
      </c>
      <c r="G8" s="9" t="s">
        <v>302</v>
      </c>
      <c r="I8" s="18" t="s">
        <v>298</v>
      </c>
      <c r="J8" s="19" t="s">
        <v>2</v>
      </c>
      <c r="K8" s="6" t="s">
        <v>299</v>
      </c>
      <c r="L8" s="7" t="s">
        <v>300</v>
      </c>
      <c r="M8" s="7" t="s">
        <v>301</v>
      </c>
      <c r="N8" s="9" t="s">
        <v>302</v>
      </c>
    </row>
    <row r="9" spans="2:16" ht="15" customHeight="1" thickBot="1" x14ac:dyDescent="0.2">
      <c r="B9" s="10" t="s">
        <v>8</v>
      </c>
      <c r="C9" s="20">
        <f>IF(SUM(C10:C22)=0,"",SUM(C10:C22))</f>
        <v>607</v>
      </c>
      <c r="D9" s="68">
        <f>IF(SUM(D10:D22)=0,"",SUMPRODUCT($C10:$C22, D10:D22)/$C9)</f>
        <v>29.159802306425043</v>
      </c>
      <c r="E9" s="57">
        <f>IF(SUM(E10:E22)=0,"",SUMPRODUCT($C10:$C22, E10:E22)/$C9)</f>
        <v>54.200988467874794</v>
      </c>
      <c r="F9" s="57">
        <f>IF(SUM(F10:F22)=0,"",SUMPRODUCT($C10:$C22, F10:F22)/$C9)</f>
        <v>1.1532125205930808</v>
      </c>
      <c r="G9" s="69">
        <f>IF(SUM(G10:G22)=0,"",SUMPRODUCT($C10:$C22, G10:G22)/$C9)</f>
        <v>15.485996705107084</v>
      </c>
      <c r="I9" s="10" t="s">
        <v>8</v>
      </c>
      <c r="J9" s="20">
        <f>IF(SUM(J10:J22)=0,"",SUM(J10:J22))</f>
        <v>596</v>
      </c>
      <c r="K9" s="68">
        <f>IF(SUM(K10:K22)=0,"",SUMPRODUCT($J10:$J22, K10:K22)/$J9)</f>
        <v>36.0738255033557</v>
      </c>
      <c r="L9" s="57">
        <f>IF(SUM(L10:L22)=0,"",SUMPRODUCT($J10:$J22, L10:L22)/$J9)</f>
        <v>45.469798657718115</v>
      </c>
      <c r="M9" s="57">
        <f>IF(SUM(M10:M22)=0,"",SUMPRODUCT($J10:$J22, M10:M22)/$J9)</f>
        <v>1.5100671140939597</v>
      </c>
      <c r="N9" s="69">
        <f>IF(SUM(N10:N22)=0,"",SUMPRODUCT($J10:$J22, N10:N22)/$J9)</f>
        <v>16.946308724832214</v>
      </c>
    </row>
    <row r="10" spans="2:16" x14ac:dyDescent="0.15">
      <c r="B10" s="12" t="s">
        <v>9</v>
      </c>
      <c r="C10" s="21">
        <v>97</v>
      </c>
      <c r="D10" s="58">
        <v>22.680412371134022</v>
      </c>
      <c r="E10" s="59">
        <v>63.917525773195869</v>
      </c>
      <c r="F10" s="59">
        <v>1.0309278350515461</v>
      </c>
      <c r="G10" s="70">
        <v>12.371134020618561</v>
      </c>
      <c r="I10" s="12" t="s">
        <v>9</v>
      </c>
      <c r="J10" s="21">
        <v>97</v>
      </c>
      <c r="K10" s="58">
        <v>31.958762886597931</v>
      </c>
      <c r="L10" s="59">
        <v>53.608247422680407</v>
      </c>
      <c r="M10" s="59">
        <v>1.0309278350515461</v>
      </c>
      <c r="N10" s="70">
        <v>13.4020618556701</v>
      </c>
    </row>
    <row r="11" spans="2:16" x14ac:dyDescent="0.15">
      <c r="B11" s="14" t="s">
        <v>10</v>
      </c>
      <c r="C11" s="22">
        <v>14</v>
      </c>
      <c r="D11" s="60">
        <v>28.571428571428569</v>
      </c>
      <c r="E11" s="61">
        <v>42.857142857142847</v>
      </c>
      <c r="F11" s="61">
        <v>7.1428571428571423</v>
      </c>
      <c r="G11" s="71">
        <v>21.428571428571431</v>
      </c>
      <c r="I11" s="14" t="s">
        <v>10</v>
      </c>
      <c r="J11" s="22">
        <v>13</v>
      </c>
      <c r="K11" s="60">
        <v>23.07692307692308</v>
      </c>
      <c r="L11" s="61">
        <v>46.153846153846153</v>
      </c>
      <c r="M11" s="61">
        <v>7.6923076923076934</v>
      </c>
      <c r="N11" s="71">
        <v>23.07692307692308</v>
      </c>
    </row>
    <row r="12" spans="2:16" x14ac:dyDescent="0.15">
      <c r="B12" s="14" t="s">
        <v>11</v>
      </c>
      <c r="C12" s="22">
        <v>18</v>
      </c>
      <c r="D12" s="60">
        <v>27.777777777777779</v>
      </c>
      <c r="E12" s="61">
        <v>61.111111111111107</v>
      </c>
      <c r="F12" s="61"/>
      <c r="G12" s="71">
        <v>11.111111111111111</v>
      </c>
      <c r="I12" s="14" t="s">
        <v>11</v>
      </c>
      <c r="J12" s="22">
        <v>18</v>
      </c>
      <c r="K12" s="60">
        <v>33.333333333333329</v>
      </c>
      <c r="L12" s="61">
        <v>50</v>
      </c>
      <c r="M12" s="61"/>
      <c r="N12" s="71">
        <v>16.666666666666661</v>
      </c>
    </row>
    <row r="13" spans="2:16" x14ac:dyDescent="0.15">
      <c r="B13" s="14" t="s">
        <v>12</v>
      </c>
      <c r="C13" s="22">
        <v>49</v>
      </c>
      <c r="D13" s="60">
        <v>28.571428571428569</v>
      </c>
      <c r="E13" s="61">
        <v>48.979591836734691</v>
      </c>
      <c r="F13" s="61">
        <v>2.0408163265306118</v>
      </c>
      <c r="G13" s="71">
        <v>20.408163265306118</v>
      </c>
      <c r="I13" s="14" t="s">
        <v>12</v>
      </c>
      <c r="J13" s="22">
        <v>46</v>
      </c>
      <c r="K13" s="60">
        <v>41.304347826086953</v>
      </c>
      <c r="L13" s="61">
        <v>32.608695652173907</v>
      </c>
      <c r="M13" s="61"/>
      <c r="N13" s="71">
        <v>26.086956521739129</v>
      </c>
    </row>
    <row r="14" spans="2:16" x14ac:dyDescent="0.15">
      <c r="B14" s="14" t="s">
        <v>13</v>
      </c>
      <c r="C14" s="22">
        <v>2</v>
      </c>
      <c r="D14" s="60"/>
      <c r="E14" s="61">
        <v>50</v>
      </c>
      <c r="F14" s="61"/>
      <c r="G14" s="71">
        <v>50</v>
      </c>
      <c r="I14" s="14" t="s">
        <v>13</v>
      </c>
      <c r="J14" s="22">
        <v>2</v>
      </c>
      <c r="K14" s="60"/>
      <c r="L14" s="61">
        <v>50</v>
      </c>
      <c r="M14" s="61"/>
      <c r="N14" s="71">
        <v>50</v>
      </c>
    </row>
    <row r="15" spans="2:16" x14ac:dyDescent="0.15">
      <c r="B15" s="14" t="s">
        <v>14</v>
      </c>
      <c r="C15" s="22">
        <v>29</v>
      </c>
      <c r="D15" s="60">
        <v>24.137931034482762</v>
      </c>
      <c r="E15" s="61">
        <v>51.724137931034477</v>
      </c>
      <c r="F15" s="61"/>
      <c r="G15" s="71">
        <v>24.137931034482762</v>
      </c>
      <c r="I15" s="14" t="s">
        <v>14</v>
      </c>
      <c r="J15" s="22">
        <v>28</v>
      </c>
      <c r="K15" s="60">
        <v>25</v>
      </c>
      <c r="L15" s="61">
        <v>42.857142857142847</v>
      </c>
      <c r="M15" s="61">
        <v>7.1428571428571423</v>
      </c>
      <c r="N15" s="71">
        <v>25</v>
      </c>
    </row>
    <row r="16" spans="2:16" x14ac:dyDescent="0.15">
      <c r="B16" s="14" t="s">
        <v>15</v>
      </c>
      <c r="C16" s="22">
        <v>25</v>
      </c>
      <c r="D16" s="63">
        <v>40</v>
      </c>
      <c r="E16" s="64">
        <v>44</v>
      </c>
      <c r="F16" s="64"/>
      <c r="G16" s="72">
        <v>16</v>
      </c>
      <c r="I16" s="14" t="s">
        <v>15</v>
      </c>
      <c r="J16" s="22">
        <v>24</v>
      </c>
      <c r="K16" s="63">
        <v>41.666666666666671</v>
      </c>
      <c r="L16" s="64">
        <v>41.666666666666671</v>
      </c>
      <c r="M16" s="64"/>
      <c r="N16" s="72">
        <v>16.666666666666661</v>
      </c>
    </row>
    <row r="17" spans="2:14" x14ac:dyDescent="0.15">
      <c r="B17" s="14" t="s">
        <v>16</v>
      </c>
      <c r="C17" s="22">
        <v>18</v>
      </c>
      <c r="D17" s="60">
        <v>33.333333333333329</v>
      </c>
      <c r="E17" s="61">
        <v>44.444444444444443</v>
      </c>
      <c r="F17" s="61"/>
      <c r="G17" s="71">
        <v>22.222222222222221</v>
      </c>
      <c r="I17" s="14" t="s">
        <v>16</v>
      </c>
      <c r="J17" s="22">
        <v>18</v>
      </c>
      <c r="K17" s="60">
        <v>33.333333333333329</v>
      </c>
      <c r="L17" s="61">
        <v>38.888888888888893</v>
      </c>
      <c r="M17" s="61"/>
      <c r="N17" s="71">
        <v>27.777777777777779</v>
      </c>
    </row>
    <row r="18" spans="2:14" x14ac:dyDescent="0.15">
      <c r="B18" s="14" t="s">
        <v>17</v>
      </c>
      <c r="C18" s="22">
        <v>72</v>
      </c>
      <c r="D18" s="60">
        <v>26.388888888888889</v>
      </c>
      <c r="E18" s="61">
        <v>69.444444444444443</v>
      </c>
      <c r="F18" s="61">
        <v>1.3888888888888891</v>
      </c>
      <c r="G18" s="71">
        <v>2.7777777777777781</v>
      </c>
      <c r="I18" s="14" t="s">
        <v>17</v>
      </c>
      <c r="J18" s="22">
        <v>72</v>
      </c>
      <c r="K18" s="60">
        <v>41.666666666666671</v>
      </c>
      <c r="L18" s="61">
        <v>54.166666666666657</v>
      </c>
      <c r="M18" s="61"/>
      <c r="N18" s="71">
        <v>4.1666666666666661</v>
      </c>
    </row>
    <row r="19" spans="2:14" x14ac:dyDescent="0.15">
      <c r="B19" s="14" t="s">
        <v>18</v>
      </c>
      <c r="C19" s="22">
        <v>58</v>
      </c>
      <c r="D19" s="60">
        <v>41.379310344827587</v>
      </c>
      <c r="E19" s="61">
        <v>55.172413793103438</v>
      </c>
      <c r="F19" s="61"/>
      <c r="G19" s="71">
        <v>3.4482758620689649</v>
      </c>
      <c r="I19" s="14" t="s">
        <v>18</v>
      </c>
      <c r="J19" s="22">
        <v>57</v>
      </c>
      <c r="K19" s="60">
        <v>52.631578947368418</v>
      </c>
      <c r="L19" s="61">
        <v>42.105263157894733</v>
      </c>
      <c r="M19" s="61"/>
      <c r="N19" s="71">
        <v>5.2631578947368416</v>
      </c>
    </row>
    <row r="20" spans="2:14" x14ac:dyDescent="0.15">
      <c r="B20" s="14" t="s">
        <v>19</v>
      </c>
      <c r="C20" s="22">
        <v>21</v>
      </c>
      <c r="D20" s="60">
        <v>47.619047619047613</v>
      </c>
      <c r="E20" s="61">
        <v>33.333333333333329</v>
      </c>
      <c r="F20" s="61">
        <v>4.7619047619047619</v>
      </c>
      <c r="G20" s="71">
        <v>14.285714285714279</v>
      </c>
      <c r="I20" s="14" t="s">
        <v>19</v>
      </c>
      <c r="J20" s="22">
        <v>20</v>
      </c>
      <c r="K20" s="60">
        <v>55.000000000000007</v>
      </c>
      <c r="L20" s="61">
        <v>25</v>
      </c>
      <c r="M20" s="61">
        <v>5</v>
      </c>
      <c r="N20" s="71">
        <v>15</v>
      </c>
    </row>
    <row r="21" spans="2:14" x14ac:dyDescent="0.15">
      <c r="B21" s="14" t="s">
        <v>20</v>
      </c>
      <c r="C21" s="22">
        <v>64</v>
      </c>
      <c r="D21" s="60">
        <v>23.4375</v>
      </c>
      <c r="E21" s="61">
        <v>53.125</v>
      </c>
      <c r="F21" s="61">
        <v>3.125</v>
      </c>
      <c r="G21" s="71">
        <v>20.3125</v>
      </c>
      <c r="I21" s="14" t="s">
        <v>20</v>
      </c>
      <c r="J21" s="22">
        <v>62</v>
      </c>
      <c r="K21" s="60">
        <v>25.806451612903221</v>
      </c>
      <c r="L21" s="61">
        <v>45.161290322580641</v>
      </c>
      <c r="M21" s="61">
        <v>6.4516129032258061</v>
      </c>
      <c r="N21" s="71">
        <v>22.58064516129032</v>
      </c>
    </row>
    <row r="22" spans="2:14" ht="15" customHeight="1" thickBot="1" x14ac:dyDescent="0.2">
      <c r="B22" s="16" t="s">
        <v>21</v>
      </c>
      <c r="C22" s="23">
        <v>140</v>
      </c>
      <c r="D22" s="65">
        <v>29.285714285714288</v>
      </c>
      <c r="E22" s="66">
        <v>48.571428571428569</v>
      </c>
      <c r="F22" s="66"/>
      <c r="G22" s="73">
        <v>22.142857142857139</v>
      </c>
      <c r="I22" s="16" t="s">
        <v>21</v>
      </c>
      <c r="J22" s="23">
        <v>139</v>
      </c>
      <c r="K22" s="65">
        <v>33.093525179856123</v>
      </c>
      <c r="L22" s="66">
        <v>45.323741007194243</v>
      </c>
      <c r="M22" s="66"/>
      <c r="N22" s="73">
        <v>21.582733812949641</v>
      </c>
    </row>
    <row r="23" spans="2:14" ht="15" customHeight="1" thickBot="1" x14ac:dyDescent="0.2">
      <c r="B23" s="10" t="s">
        <v>22</v>
      </c>
      <c r="C23" s="20">
        <f>IF(SUM(C24:C32)=0,"",SUM(C24:C32))</f>
        <v>675</v>
      </c>
      <c r="D23" s="56">
        <f>IF(SUM(D24:D32)=0,"",SUMPRODUCT($C24:$C32, D24:D32)/$C23)</f>
        <v>9.481481481481481</v>
      </c>
      <c r="E23" s="57">
        <f>IF(SUM(E24:E32)=0,"",SUMPRODUCT($C24:$C32, E24:E32)/$C23)</f>
        <v>31.407407407407408</v>
      </c>
      <c r="F23" s="57">
        <f>IF(SUM(F24:F32)=0,"",SUMPRODUCT($C24:$C32, F24:F32)/$C23)</f>
        <v>1.3333333333333333</v>
      </c>
      <c r="G23" s="69">
        <f>IF(SUM(G24:G32)=0,"",SUMPRODUCT($C24:$C32, G24:G32)/$C23)</f>
        <v>57.777777777777779</v>
      </c>
      <c r="I23" s="10" t="s">
        <v>22</v>
      </c>
      <c r="J23" s="20">
        <f>IF(SUM(J24:J32)=0,"",SUM(J24:J32))</f>
        <v>674</v>
      </c>
      <c r="K23" s="56">
        <f>IF(SUM(K24:K32)=0,"",SUMPRODUCT($J24:$J32, K24:K32)/$J23)</f>
        <v>10.979228486646884</v>
      </c>
      <c r="L23" s="57">
        <f>IF(SUM(L24:L32)=0,"",SUMPRODUCT($J24:$J32, L24:L32)/$J23)</f>
        <v>28.338278931750743</v>
      </c>
      <c r="M23" s="57">
        <f>IF(SUM(M24:M32)=0,"",SUMPRODUCT($J24:$J32, M24:M32)/$J23)</f>
        <v>2.0771513353115729</v>
      </c>
      <c r="N23" s="69">
        <f>IF(SUM(N24:N32)=0,"",SUMPRODUCT($J24:$J32, N24:N32)/$J23)</f>
        <v>58.605341246290799</v>
      </c>
    </row>
    <row r="24" spans="2:14" x14ac:dyDescent="0.15">
      <c r="B24" s="12" t="s">
        <v>23</v>
      </c>
      <c r="C24" s="21">
        <v>60</v>
      </c>
      <c r="D24" s="58">
        <v>3.333333333333333</v>
      </c>
      <c r="E24" s="59">
        <v>36.666666666666657</v>
      </c>
      <c r="F24" s="59">
        <v>1.666666666666667</v>
      </c>
      <c r="G24" s="70">
        <v>58.333333333333343</v>
      </c>
      <c r="I24" s="12" t="s">
        <v>23</v>
      </c>
      <c r="J24" s="21">
        <v>61</v>
      </c>
      <c r="K24" s="58">
        <v>4.918032786885246</v>
      </c>
      <c r="L24" s="59">
        <v>32.786885245901637</v>
      </c>
      <c r="M24" s="59">
        <v>3.278688524590164</v>
      </c>
      <c r="N24" s="70">
        <v>59.016393442622949</v>
      </c>
    </row>
    <row r="25" spans="2:14" x14ac:dyDescent="0.15">
      <c r="B25" s="14" t="s">
        <v>24</v>
      </c>
      <c r="C25" s="22">
        <v>77</v>
      </c>
      <c r="D25" s="60">
        <v>14.285714285714279</v>
      </c>
      <c r="E25" s="61">
        <v>48.051948051948052</v>
      </c>
      <c r="F25" s="61">
        <v>2.5974025974025969</v>
      </c>
      <c r="G25" s="71">
        <v>35.064935064935057</v>
      </c>
      <c r="I25" s="14" t="s">
        <v>24</v>
      </c>
      <c r="J25" s="22">
        <v>77</v>
      </c>
      <c r="K25" s="60">
        <v>15.584415584415581</v>
      </c>
      <c r="L25" s="61">
        <v>42.857142857142847</v>
      </c>
      <c r="M25" s="61">
        <v>5.1948051948051948</v>
      </c>
      <c r="N25" s="71">
        <v>36.363636363636367</v>
      </c>
    </row>
    <row r="26" spans="2:14" x14ac:dyDescent="0.15">
      <c r="B26" s="14" t="s">
        <v>25</v>
      </c>
      <c r="C26" s="22">
        <v>61</v>
      </c>
      <c r="D26" s="60">
        <v>1.639344262295082</v>
      </c>
      <c r="E26" s="61">
        <v>24.590163934426229</v>
      </c>
      <c r="F26" s="61"/>
      <c r="G26" s="71">
        <v>73.770491803278688</v>
      </c>
      <c r="I26" s="14" t="s">
        <v>25</v>
      </c>
      <c r="J26" s="22">
        <v>61</v>
      </c>
      <c r="K26" s="60">
        <v>3.278688524590164</v>
      </c>
      <c r="L26" s="61">
        <v>19.672131147540981</v>
      </c>
      <c r="M26" s="61">
        <v>1.639344262295082</v>
      </c>
      <c r="N26" s="71">
        <v>75.409836065573771</v>
      </c>
    </row>
    <row r="27" spans="2:14" x14ac:dyDescent="0.15">
      <c r="B27" s="14" t="s">
        <v>26</v>
      </c>
      <c r="C27" s="22">
        <v>159</v>
      </c>
      <c r="D27" s="60">
        <v>10.062893081761009</v>
      </c>
      <c r="E27" s="61">
        <v>30.188679245283019</v>
      </c>
      <c r="F27" s="61"/>
      <c r="G27" s="71">
        <v>59.74842767295597</v>
      </c>
      <c r="I27" s="14" t="s">
        <v>26</v>
      </c>
      <c r="J27" s="22">
        <v>160</v>
      </c>
      <c r="K27" s="60">
        <v>13.125</v>
      </c>
      <c r="L27" s="61">
        <v>26.25</v>
      </c>
      <c r="M27" s="61">
        <v>0.625</v>
      </c>
      <c r="N27" s="71">
        <v>60</v>
      </c>
    </row>
    <row r="28" spans="2:14" x14ac:dyDescent="0.15">
      <c r="B28" s="14" t="s">
        <v>27</v>
      </c>
      <c r="C28" s="22">
        <v>121</v>
      </c>
      <c r="D28" s="60">
        <v>6.6115702479338836</v>
      </c>
      <c r="E28" s="61">
        <v>19.834710743801651</v>
      </c>
      <c r="F28" s="61">
        <v>0.82644628099173556</v>
      </c>
      <c r="G28" s="71">
        <v>72.727272727272734</v>
      </c>
      <c r="I28" s="14" t="s">
        <v>27</v>
      </c>
      <c r="J28" s="22">
        <v>118</v>
      </c>
      <c r="K28" s="60">
        <v>7.6271186440677967</v>
      </c>
      <c r="L28" s="61">
        <v>16.101694915254239</v>
      </c>
      <c r="M28" s="61">
        <v>0.84745762711864403</v>
      </c>
      <c r="N28" s="71">
        <v>75.423728813559322</v>
      </c>
    </row>
    <row r="29" spans="2:14" x14ac:dyDescent="0.15">
      <c r="B29" s="14" t="s">
        <v>28</v>
      </c>
      <c r="C29" s="22">
        <v>62</v>
      </c>
      <c r="D29" s="60">
        <v>24.193548387096779</v>
      </c>
      <c r="E29" s="61">
        <v>41.935483870967737</v>
      </c>
      <c r="F29" s="61"/>
      <c r="G29" s="71">
        <v>33.87096774193548</v>
      </c>
      <c r="I29" s="14" t="s">
        <v>28</v>
      </c>
      <c r="J29" s="22">
        <v>62</v>
      </c>
      <c r="K29" s="60">
        <v>25.806451612903221</v>
      </c>
      <c r="L29" s="61">
        <v>40.322580645161288</v>
      </c>
      <c r="M29" s="61"/>
      <c r="N29" s="71">
        <v>33.87096774193548</v>
      </c>
    </row>
    <row r="30" spans="2:14" x14ac:dyDescent="0.15">
      <c r="B30" s="14" t="s">
        <v>29</v>
      </c>
      <c r="C30" s="22">
        <v>12</v>
      </c>
      <c r="D30" s="60"/>
      <c r="E30" s="61">
        <v>50</v>
      </c>
      <c r="F30" s="61"/>
      <c r="G30" s="71">
        <v>50</v>
      </c>
      <c r="I30" s="14" t="s">
        <v>29</v>
      </c>
      <c r="J30" s="22">
        <v>12</v>
      </c>
      <c r="K30" s="60"/>
      <c r="L30" s="61">
        <v>50</v>
      </c>
      <c r="M30" s="61"/>
      <c r="N30" s="71">
        <v>50</v>
      </c>
    </row>
    <row r="31" spans="2:14" x14ac:dyDescent="0.15">
      <c r="B31" s="14" t="s">
        <v>30</v>
      </c>
      <c r="C31" s="22">
        <v>115</v>
      </c>
      <c r="D31" s="60">
        <v>8.695652173913043</v>
      </c>
      <c r="E31" s="61">
        <v>27.826086956521738</v>
      </c>
      <c r="F31" s="61">
        <v>3.4782608695652169</v>
      </c>
      <c r="G31" s="71">
        <v>60</v>
      </c>
      <c r="I31" s="14" t="s">
        <v>30</v>
      </c>
      <c r="J31" s="22">
        <v>115</v>
      </c>
      <c r="K31" s="60">
        <v>9.5652173913043477</v>
      </c>
      <c r="L31" s="61">
        <v>26.95652173913043</v>
      </c>
      <c r="M31" s="61">
        <v>3.4782608695652169</v>
      </c>
      <c r="N31" s="71">
        <v>60</v>
      </c>
    </row>
    <row r="32" spans="2:14" ht="15" customHeight="1" thickBot="1" x14ac:dyDescent="0.2">
      <c r="B32" s="16" t="s">
        <v>31</v>
      </c>
      <c r="C32" s="23">
        <v>8</v>
      </c>
      <c r="D32" s="65">
        <v>12.5</v>
      </c>
      <c r="E32" s="66">
        <v>25</v>
      </c>
      <c r="F32" s="66">
        <v>12.5</v>
      </c>
      <c r="G32" s="73">
        <v>50</v>
      </c>
      <c r="I32" s="16" t="s">
        <v>31</v>
      </c>
      <c r="J32" s="23">
        <v>8</v>
      </c>
      <c r="K32" s="65"/>
      <c r="L32" s="66">
        <v>37.5</v>
      </c>
      <c r="M32" s="66">
        <v>12.5</v>
      </c>
      <c r="N32" s="73">
        <v>50</v>
      </c>
    </row>
    <row r="33" spans="2:14" ht="15" customHeight="1" thickBot="1" x14ac:dyDescent="0.2">
      <c r="B33" s="10" t="s">
        <v>32</v>
      </c>
      <c r="C33" s="20">
        <f>IF(SUM(C24:C32,C10:C22)=0,"",SUM(C24:C32,C10:C22))</f>
        <v>1282</v>
      </c>
      <c r="D33" s="56">
        <f>IF(SUM(D24:D32,D10:D22)=0,"",(SUMPRODUCT($C10:$C22, D10:D22)+SUMPRODUCT($C24:$C32, D24:D32))/$C33)</f>
        <v>18.798751950078003</v>
      </c>
      <c r="E33" s="57">
        <f>IF(SUM(E24:E32,E10:E22)=0,"",(SUMPRODUCT($C10:$C22, E10:E22)+SUMPRODUCT($C24:$C32, E24:E32))/$C33)</f>
        <v>42.199687987519503</v>
      </c>
      <c r="F33" s="57">
        <f>IF(SUM(F24:F32,F10:F22)=0,"",(SUMPRODUCT($C10:$C22, F10:F22)+SUMPRODUCT($C24:$C32, F24:F32))/$C33)</f>
        <v>1.2480499219968799</v>
      </c>
      <c r="G33" s="69">
        <f>IF(SUM(G24:G32,G10:G22)=0,"",(SUMPRODUCT($C10:$C22, G10:G22)+SUMPRODUCT($C24:$C32, G24:G32))/$C33)</f>
        <v>37.753510140405616</v>
      </c>
      <c r="I33" s="10" t="s">
        <v>32</v>
      </c>
      <c r="J33" s="20">
        <f>IF(SUM(J24:J32,J10:J22)=0,"",SUM(J24:J32,J10:J22))</f>
        <v>1270</v>
      </c>
      <c r="K33" s="56">
        <f>IF(SUM(K24:K32,K10:K22)=0,"",(SUMPRODUCT($J10:$J22, K10:K22)+SUMPRODUCT($J24:$J32, K24:K32))/$J33)</f>
        <v>22.755905511811022</v>
      </c>
      <c r="L33" s="57">
        <f>IF(SUM(L24:L32,L10:L22)=0,"",(SUMPRODUCT($J10:$J22, L10:L22)+SUMPRODUCT($J24:$J32, L24:L32))/$J33)</f>
        <v>36.377952755905511</v>
      </c>
      <c r="M33" s="57">
        <f>IF(SUM(M24:M32,M10:M22)=0,"",(SUMPRODUCT($J10:$J22, M10:M22)+SUMPRODUCT($J24:$J32, M24:M32))/$J33)</f>
        <v>1.811023622047244</v>
      </c>
      <c r="N33" s="69">
        <f>IF(SUM(N24:N32,N10:N22)=0,"",(SUMPRODUCT($J10:$J22, N10:N22)+SUMPRODUCT($J24:$J32, N24:N32))/$J33)</f>
        <v>39.055118110236222</v>
      </c>
    </row>
    <row r="35" spans="2:14" x14ac:dyDescent="0.15">
      <c r="B35" s="1" t="s">
        <v>303</v>
      </c>
      <c r="I35" s="1" t="s">
        <v>304</v>
      </c>
    </row>
    <row r="36" spans="2:14" ht="15" customHeight="1" thickBot="1" x14ac:dyDescent="0.2">
      <c r="G36" s="3" t="s">
        <v>1</v>
      </c>
      <c r="N36" s="3" t="s">
        <v>1</v>
      </c>
    </row>
    <row r="37" spans="2:14" ht="45.95" customHeight="1" thickBot="1" x14ac:dyDescent="0.2">
      <c r="B37" s="18" t="s">
        <v>305</v>
      </c>
      <c r="C37" s="19" t="s">
        <v>2</v>
      </c>
      <c r="D37" s="6" t="s">
        <v>299</v>
      </c>
      <c r="E37" s="7" t="s">
        <v>300</v>
      </c>
      <c r="F37" s="7" t="s">
        <v>301</v>
      </c>
      <c r="G37" s="9" t="s">
        <v>302</v>
      </c>
      <c r="I37" s="18" t="s">
        <v>305</v>
      </c>
      <c r="J37" s="19" t="s">
        <v>2</v>
      </c>
      <c r="K37" s="6" t="s">
        <v>299</v>
      </c>
      <c r="L37" s="7" t="s">
        <v>300</v>
      </c>
      <c r="M37" s="7" t="s">
        <v>301</v>
      </c>
      <c r="N37" s="9" t="s">
        <v>302</v>
      </c>
    </row>
    <row r="38" spans="2:14" ht="15" customHeight="1" thickBot="1" x14ac:dyDescent="0.2">
      <c r="B38" s="10" t="s">
        <v>8</v>
      </c>
      <c r="C38" s="20">
        <f>IF(SUM(C39:C51)=0,"",SUM(C39:C51))</f>
        <v>546</v>
      </c>
      <c r="D38" s="68">
        <f>IF(SUM(D39:D51)=0,"",SUMPRODUCT($C39:$C51, D39:D51)/$C38)</f>
        <v>5.8608058608058604</v>
      </c>
      <c r="E38" s="57">
        <f>IF(SUM(E39:E51)=0,"",SUMPRODUCT($C39:$C51, E39:E51)/$C38)</f>
        <v>15.018315018315018</v>
      </c>
      <c r="F38" s="57">
        <f>IF(SUM(F39:F51)=0,"",SUMPRODUCT($C39:$C51, F39:F51)/$C38)</f>
        <v>0.91575091575091572</v>
      </c>
      <c r="G38" s="69">
        <f>IF(SUM(G39:G51)=0,"",SUMPRODUCT($C39:$C51, G39:G51)/$C38)</f>
        <v>78.205128205128204</v>
      </c>
      <c r="I38" s="10" t="s">
        <v>8</v>
      </c>
      <c r="J38" s="20">
        <f>IF(SUM(J39:J51)=0,"",SUM(J39:J51))</f>
        <v>539</v>
      </c>
      <c r="K38" s="68">
        <f>IF(SUM(K39:K51)=0,"",SUMPRODUCT($J39:$J51, K39:K51)/$J38)</f>
        <v>8.1632653061224492</v>
      </c>
      <c r="L38" s="57">
        <f>IF(SUM(L39:L51)=0,"",SUMPRODUCT($J39:$J51, L39:L51)/$J38)</f>
        <v>12.987012987012987</v>
      </c>
      <c r="M38" s="57">
        <f>IF(SUM(M39:M51)=0,"",SUMPRODUCT($J39:$J51, M39:M51)/$J38)</f>
        <v>1.1131725417439704</v>
      </c>
      <c r="N38" s="69">
        <f>IF(SUM(N39:N51)=0,"",SUMPRODUCT($J39:$J51, N39:N51)/$J38)</f>
        <v>77.736549165120593</v>
      </c>
    </row>
    <row r="39" spans="2:14" x14ac:dyDescent="0.15">
      <c r="B39" s="12" t="s">
        <v>9</v>
      </c>
      <c r="C39" s="21">
        <v>88</v>
      </c>
      <c r="D39" s="58">
        <v>9.0909090909090917</v>
      </c>
      <c r="E39" s="59">
        <v>6.8181818181818166</v>
      </c>
      <c r="F39" s="59"/>
      <c r="G39" s="70">
        <v>84.090909090909093</v>
      </c>
      <c r="I39" s="12" t="s">
        <v>9</v>
      </c>
      <c r="J39" s="21">
        <v>89</v>
      </c>
      <c r="K39" s="58">
        <v>10.1123595505618</v>
      </c>
      <c r="L39" s="59">
        <v>7.8651685393258424</v>
      </c>
      <c r="M39" s="59"/>
      <c r="N39" s="70">
        <v>82.022471910112358</v>
      </c>
    </row>
    <row r="40" spans="2:14" x14ac:dyDescent="0.15">
      <c r="B40" s="14" t="s">
        <v>10</v>
      </c>
      <c r="C40" s="22">
        <v>14</v>
      </c>
      <c r="D40" s="60"/>
      <c r="E40" s="61"/>
      <c r="F40" s="61">
        <v>7.1428571428571423</v>
      </c>
      <c r="G40" s="71">
        <v>92.857142857142861</v>
      </c>
      <c r="I40" s="14" t="s">
        <v>10</v>
      </c>
      <c r="J40" s="22">
        <v>14</v>
      </c>
      <c r="K40" s="60"/>
      <c r="L40" s="61"/>
      <c r="M40" s="61">
        <v>7.1428571428571423</v>
      </c>
      <c r="N40" s="71">
        <v>92.857142857142861</v>
      </c>
    </row>
    <row r="41" spans="2:14" x14ac:dyDescent="0.15">
      <c r="B41" s="14" t="s">
        <v>11</v>
      </c>
      <c r="C41" s="22">
        <v>15</v>
      </c>
      <c r="D41" s="60">
        <v>6.666666666666667</v>
      </c>
      <c r="E41" s="61">
        <v>6.666666666666667</v>
      </c>
      <c r="F41" s="61"/>
      <c r="G41" s="71">
        <v>86.666666666666671</v>
      </c>
      <c r="I41" s="14" t="s">
        <v>11</v>
      </c>
      <c r="J41" s="22">
        <v>15</v>
      </c>
      <c r="K41" s="60">
        <v>6.666666666666667</v>
      </c>
      <c r="L41" s="61"/>
      <c r="M41" s="61"/>
      <c r="N41" s="71">
        <v>93.333333333333329</v>
      </c>
    </row>
    <row r="42" spans="2:14" x14ac:dyDescent="0.15">
      <c r="B42" s="14" t="s">
        <v>12</v>
      </c>
      <c r="C42" s="22">
        <v>43</v>
      </c>
      <c r="D42" s="60">
        <v>2.3255813953488369</v>
      </c>
      <c r="E42" s="61">
        <v>18.604651162790699</v>
      </c>
      <c r="F42" s="61"/>
      <c r="G42" s="71">
        <v>79.069767441860463</v>
      </c>
      <c r="I42" s="14" t="s">
        <v>12</v>
      </c>
      <c r="J42" s="22">
        <v>39</v>
      </c>
      <c r="K42" s="60">
        <v>7.6923076923076934</v>
      </c>
      <c r="L42" s="61">
        <v>12.820512820512819</v>
      </c>
      <c r="M42" s="61"/>
      <c r="N42" s="71">
        <v>79.487179487179489</v>
      </c>
    </row>
    <row r="43" spans="2:14" x14ac:dyDescent="0.15">
      <c r="B43" s="14" t="s">
        <v>13</v>
      </c>
      <c r="C43" s="22">
        <v>2</v>
      </c>
      <c r="D43" s="60"/>
      <c r="E43" s="61"/>
      <c r="F43" s="61"/>
      <c r="G43" s="71">
        <v>100</v>
      </c>
      <c r="I43" s="14" t="s">
        <v>13</v>
      </c>
      <c r="J43" s="22">
        <v>2</v>
      </c>
      <c r="K43" s="60"/>
      <c r="L43" s="61"/>
      <c r="M43" s="61"/>
      <c r="N43" s="71">
        <v>100</v>
      </c>
    </row>
    <row r="44" spans="2:14" x14ac:dyDescent="0.15">
      <c r="B44" s="14" t="s">
        <v>14</v>
      </c>
      <c r="C44" s="22">
        <v>26</v>
      </c>
      <c r="D44" s="60"/>
      <c r="E44" s="61"/>
      <c r="F44" s="61"/>
      <c r="G44" s="71">
        <v>100</v>
      </c>
      <c r="I44" s="14" t="s">
        <v>14</v>
      </c>
      <c r="J44" s="22">
        <v>26</v>
      </c>
      <c r="K44" s="60"/>
      <c r="L44" s="61"/>
      <c r="M44" s="61"/>
      <c r="N44" s="71">
        <v>100</v>
      </c>
    </row>
    <row r="45" spans="2:14" x14ac:dyDescent="0.15">
      <c r="B45" s="14" t="s">
        <v>15</v>
      </c>
      <c r="C45" s="22">
        <v>24</v>
      </c>
      <c r="D45" s="63">
        <v>8.3333333333333321</v>
      </c>
      <c r="E45" s="64">
        <v>8.3333333333333321</v>
      </c>
      <c r="F45" s="64"/>
      <c r="G45" s="72">
        <v>83.333333333333343</v>
      </c>
      <c r="I45" s="14" t="s">
        <v>15</v>
      </c>
      <c r="J45" s="22">
        <v>24</v>
      </c>
      <c r="K45" s="63">
        <v>8.3333333333333321</v>
      </c>
      <c r="L45" s="64">
        <v>12.5</v>
      </c>
      <c r="M45" s="64"/>
      <c r="N45" s="72">
        <v>79.166666666666657</v>
      </c>
    </row>
    <row r="46" spans="2:14" x14ac:dyDescent="0.15">
      <c r="B46" s="14" t="s">
        <v>16</v>
      </c>
      <c r="C46" s="22">
        <v>15</v>
      </c>
      <c r="D46" s="60">
        <v>6.666666666666667</v>
      </c>
      <c r="E46" s="61">
        <v>26.666666666666671</v>
      </c>
      <c r="F46" s="61"/>
      <c r="G46" s="71">
        <v>66.666666666666657</v>
      </c>
      <c r="I46" s="14" t="s">
        <v>16</v>
      </c>
      <c r="J46" s="22">
        <v>15</v>
      </c>
      <c r="K46" s="60">
        <v>13.33333333333333</v>
      </c>
      <c r="L46" s="61">
        <v>26.666666666666671</v>
      </c>
      <c r="M46" s="61"/>
      <c r="N46" s="71">
        <v>60</v>
      </c>
    </row>
    <row r="47" spans="2:14" x14ac:dyDescent="0.15">
      <c r="B47" s="14" t="s">
        <v>17</v>
      </c>
      <c r="C47" s="22">
        <v>70</v>
      </c>
      <c r="D47" s="60">
        <v>5.7142857142857144</v>
      </c>
      <c r="E47" s="61">
        <v>24.285714285714281</v>
      </c>
      <c r="F47" s="61"/>
      <c r="G47" s="71">
        <v>70</v>
      </c>
      <c r="I47" s="14" t="s">
        <v>17</v>
      </c>
      <c r="J47" s="22">
        <v>70</v>
      </c>
      <c r="K47" s="60">
        <v>10</v>
      </c>
      <c r="L47" s="61">
        <v>20</v>
      </c>
      <c r="M47" s="61">
        <v>1.428571428571429</v>
      </c>
      <c r="N47" s="71">
        <v>68.571428571428569</v>
      </c>
    </row>
    <row r="48" spans="2:14" x14ac:dyDescent="0.15">
      <c r="B48" s="14" t="s">
        <v>18</v>
      </c>
      <c r="C48" s="22">
        <v>51</v>
      </c>
      <c r="D48" s="60">
        <v>11.76470588235294</v>
      </c>
      <c r="E48" s="61">
        <v>21.56862745098039</v>
      </c>
      <c r="F48" s="61">
        <v>3.9215686274509798</v>
      </c>
      <c r="G48" s="71">
        <v>62.745098039215677</v>
      </c>
      <c r="I48" s="14" t="s">
        <v>18</v>
      </c>
      <c r="J48" s="22">
        <v>50</v>
      </c>
      <c r="K48" s="60">
        <v>16</v>
      </c>
      <c r="L48" s="61">
        <v>18</v>
      </c>
      <c r="M48" s="61">
        <v>4</v>
      </c>
      <c r="N48" s="71">
        <v>62</v>
      </c>
    </row>
    <row r="49" spans="2:14" x14ac:dyDescent="0.15">
      <c r="B49" s="14" t="s">
        <v>19</v>
      </c>
      <c r="C49" s="22">
        <v>21</v>
      </c>
      <c r="D49" s="60"/>
      <c r="E49" s="61">
        <v>19.047619047619051</v>
      </c>
      <c r="F49" s="61"/>
      <c r="G49" s="71">
        <v>80.952380952380949</v>
      </c>
      <c r="I49" s="14" t="s">
        <v>19</v>
      </c>
      <c r="J49" s="22">
        <v>21</v>
      </c>
      <c r="K49" s="60">
        <v>9.5238095238095237</v>
      </c>
      <c r="L49" s="61">
        <v>14.285714285714279</v>
      </c>
      <c r="M49" s="61"/>
      <c r="N49" s="71">
        <v>76.19047619047619</v>
      </c>
    </row>
    <row r="50" spans="2:14" x14ac:dyDescent="0.15">
      <c r="B50" s="14" t="s">
        <v>20</v>
      </c>
      <c r="C50" s="22">
        <v>55</v>
      </c>
      <c r="D50" s="60">
        <v>7.2727272727272716</v>
      </c>
      <c r="E50" s="61">
        <v>21.81818181818182</v>
      </c>
      <c r="F50" s="61">
        <v>1.8181818181818179</v>
      </c>
      <c r="G50" s="71">
        <v>69.090909090909093</v>
      </c>
      <c r="I50" s="14" t="s">
        <v>20</v>
      </c>
      <c r="J50" s="22">
        <v>52</v>
      </c>
      <c r="K50" s="60">
        <v>3.8461538461538458</v>
      </c>
      <c r="L50" s="61">
        <v>17.30769230769231</v>
      </c>
      <c r="M50" s="61">
        <v>1.9230769230769229</v>
      </c>
      <c r="N50" s="71">
        <v>76.923076923076934</v>
      </c>
    </row>
    <row r="51" spans="2:14" ht="15" customHeight="1" thickBot="1" x14ac:dyDescent="0.2">
      <c r="B51" s="16" t="s">
        <v>21</v>
      </c>
      <c r="C51" s="23">
        <v>122</v>
      </c>
      <c r="D51" s="65">
        <v>4.0983606557377046</v>
      </c>
      <c r="E51" s="66">
        <v>13.934426229508199</v>
      </c>
      <c r="F51" s="66">
        <v>0.81967213114754101</v>
      </c>
      <c r="G51" s="73">
        <v>81.147540983606561</v>
      </c>
      <c r="I51" s="16" t="s">
        <v>21</v>
      </c>
      <c r="J51" s="23">
        <v>122</v>
      </c>
      <c r="K51" s="65">
        <v>6.557377049180328</v>
      </c>
      <c r="L51" s="66">
        <v>13.11475409836066</v>
      </c>
      <c r="M51" s="66">
        <v>0.81967213114754101</v>
      </c>
      <c r="N51" s="73">
        <v>79.508196721311478</v>
      </c>
    </row>
    <row r="52" spans="2:14" ht="15" customHeight="1" thickBot="1" x14ac:dyDescent="0.2">
      <c r="B52" s="10" t="s">
        <v>22</v>
      </c>
      <c r="C52" s="20">
        <f>IF(SUM(C53:C61)=0,"",SUM(C53:C61))</f>
        <v>609</v>
      </c>
      <c r="D52" s="56">
        <f>IF(SUM(D53:D61)=0,"",SUMPRODUCT($C53:$C61, D53:D61)/$C52)</f>
        <v>1.1494252873563215</v>
      </c>
      <c r="E52" s="57">
        <f>IF(SUM(E53:E61)=0,"",SUMPRODUCT($C53:$C61, E53:E61)/$C52)</f>
        <v>4.4334975369458132</v>
      </c>
      <c r="F52" s="57">
        <f>IF(SUM(F53:F61)=0,"",SUMPRODUCT($C53:$C61, F53:F61)/$C52)</f>
        <v>0.49261083743842365</v>
      </c>
      <c r="G52" s="69">
        <f>IF(SUM(G53:G61)=0,"",SUMPRODUCT($C53:$C61, G53:G61)/$C52)</f>
        <v>93.924466338259435</v>
      </c>
      <c r="I52" s="10" t="s">
        <v>22</v>
      </c>
      <c r="J52" s="20">
        <f>IF(SUM(J53:J61)=0,"",SUM(J53:J61))</f>
        <v>606</v>
      </c>
      <c r="K52" s="56">
        <f>IF(SUM(K53:K61)=0,"",SUMPRODUCT($J53:$J61, K53:K61)/$J52)</f>
        <v>1.6501650165016499</v>
      </c>
      <c r="L52" s="57">
        <f>IF(SUM(L53:L61)=0,"",SUMPRODUCT($J53:$J61, L53:L61)/$J52)</f>
        <v>3.6303630363036303</v>
      </c>
      <c r="M52" s="57">
        <f>IF(SUM(M53:M61)=0,"",SUMPRODUCT($J53:$J61, M53:M61)/$J52)</f>
        <v>0.49504950495049505</v>
      </c>
      <c r="N52" s="69">
        <f>IF(SUM(N53:N61)=0,"",SUMPRODUCT($J53:$J61, N53:N61)/$J52)</f>
        <v>94.224422442244219</v>
      </c>
    </row>
    <row r="53" spans="2:14" x14ac:dyDescent="0.15">
      <c r="B53" s="12" t="s">
        <v>23</v>
      </c>
      <c r="C53" s="21">
        <v>53</v>
      </c>
      <c r="D53" s="58"/>
      <c r="E53" s="59">
        <v>5.6603773584905666</v>
      </c>
      <c r="F53" s="59"/>
      <c r="G53" s="70">
        <v>94.339622641509436</v>
      </c>
      <c r="I53" s="12" t="s">
        <v>23</v>
      </c>
      <c r="J53" s="21">
        <v>53</v>
      </c>
      <c r="K53" s="58"/>
      <c r="L53" s="59">
        <v>3.773584905660377</v>
      </c>
      <c r="M53" s="59"/>
      <c r="N53" s="70">
        <v>96.226415094339629</v>
      </c>
    </row>
    <row r="54" spans="2:14" x14ac:dyDescent="0.15">
      <c r="B54" s="14" t="s">
        <v>24</v>
      </c>
      <c r="C54" s="22">
        <v>67</v>
      </c>
      <c r="D54" s="60"/>
      <c r="E54" s="61">
        <v>4.4776119402985071</v>
      </c>
      <c r="F54" s="61"/>
      <c r="G54" s="71">
        <v>95.522388059701484</v>
      </c>
      <c r="I54" s="14" t="s">
        <v>24</v>
      </c>
      <c r="J54" s="22">
        <v>67</v>
      </c>
      <c r="K54" s="60">
        <v>2.9850746268656709</v>
      </c>
      <c r="L54" s="61">
        <v>1.4925373134328359</v>
      </c>
      <c r="M54" s="61"/>
      <c r="N54" s="71">
        <v>95.522388059701484</v>
      </c>
    </row>
    <row r="55" spans="2:14" x14ac:dyDescent="0.15">
      <c r="B55" s="14" t="s">
        <v>25</v>
      </c>
      <c r="C55" s="22">
        <v>54</v>
      </c>
      <c r="D55" s="60"/>
      <c r="E55" s="61">
        <v>5.5555555555555554</v>
      </c>
      <c r="F55" s="61"/>
      <c r="G55" s="71">
        <v>94.444444444444443</v>
      </c>
      <c r="I55" s="14" t="s">
        <v>25</v>
      </c>
      <c r="J55" s="22">
        <v>54</v>
      </c>
      <c r="K55" s="60"/>
      <c r="L55" s="61">
        <v>3.7037037037037028</v>
      </c>
      <c r="M55" s="61"/>
      <c r="N55" s="71">
        <v>96.296296296296291</v>
      </c>
    </row>
    <row r="56" spans="2:14" x14ac:dyDescent="0.15">
      <c r="B56" s="14" t="s">
        <v>26</v>
      </c>
      <c r="C56" s="22">
        <v>144</v>
      </c>
      <c r="D56" s="60">
        <v>2.083333333333333</v>
      </c>
      <c r="E56" s="61">
        <v>7.6388888888888893</v>
      </c>
      <c r="F56" s="61"/>
      <c r="G56" s="71">
        <v>90.277777777777786</v>
      </c>
      <c r="I56" s="14" t="s">
        <v>26</v>
      </c>
      <c r="J56" s="22">
        <v>144</v>
      </c>
      <c r="K56" s="60">
        <v>3.4722222222222219</v>
      </c>
      <c r="L56" s="61">
        <v>6.25</v>
      </c>
      <c r="M56" s="61">
        <v>0.69444444444444442</v>
      </c>
      <c r="N56" s="71">
        <v>89.583333333333343</v>
      </c>
    </row>
    <row r="57" spans="2:14" x14ac:dyDescent="0.15">
      <c r="B57" s="14" t="s">
        <v>27</v>
      </c>
      <c r="C57" s="22">
        <v>114</v>
      </c>
      <c r="D57" s="60">
        <v>0.8771929824561403</v>
      </c>
      <c r="E57" s="61"/>
      <c r="F57" s="61">
        <v>0.8771929824561403</v>
      </c>
      <c r="G57" s="71">
        <v>98.245614035087712</v>
      </c>
      <c r="I57" s="14" t="s">
        <v>27</v>
      </c>
      <c r="J57" s="22">
        <v>110</v>
      </c>
      <c r="K57" s="60">
        <v>0.90909090909090906</v>
      </c>
      <c r="L57" s="61"/>
      <c r="M57" s="61"/>
      <c r="N57" s="71">
        <v>99.090909090909093</v>
      </c>
    </row>
    <row r="58" spans="2:14" x14ac:dyDescent="0.15">
      <c r="B58" s="14" t="s">
        <v>28</v>
      </c>
      <c r="C58" s="22">
        <v>55</v>
      </c>
      <c r="D58" s="60">
        <v>3.6363636363636358</v>
      </c>
      <c r="E58" s="61">
        <v>3.6363636363636358</v>
      </c>
      <c r="F58" s="61"/>
      <c r="G58" s="71">
        <v>92.72727272727272</v>
      </c>
      <c r="I58" s="14" t="s">
        <v>28</v>
      </c>
      <c r="J58" s="22">
        <v>55</v>
      </c>
      <c r="K58" s="60">
        <v>3.6363636363636358</v>
      </c>
      <c r="L58" s="61">
        <v>3.6363636363636358</v>
      </c>
      <c r="M58" s="61"/>
      <c r="N58" s="71">
        <v>92.72727272727272</v>
      </c>
    </row>
    <row r="59" spans="2:14" x14ac:dyDescent="0.15">
      <c r="B59" s="14" t="s">
        <v>29</v>
      </c>
      <c r="C59" s="22">
        <v>12</v>
      </c>
      <c r="D59" s="60"/>
      <c r="E59" s="61">
        <v>8.3333333333333321</v>
      </c>
      <c r="F59" s="61"/>
      <c r="G59" s="71">
        <v>91.666666666666657</v>
      </c>
      <c r="I59" s="14" t="s">
        <v>29</v>
      </c>
      <c r="J59" s="22">
        <v>12</v>
      </c>
      <c r="K59" s="60"/>
      <c r="L59" s="61">
        <v>8.3333333333333321</v>
      </c>
      <c r="M59" s="61"/>
      <c r="N59" s="71">
        <v>91.666666666666657</v>
      </c>
    </row>
    <row r="60" spans="2:14" x14ac:dyDescent="0.15">
      <c r="B60" s="14" t="s">
        <v>30</v>
      </c>
      <c r="C60" s="22">
        <v>102</v>
      </c>
      <c r="D60" s="60">
        <v>0.98039215686274506</v>
      </c>
      <c r="E60" s="61">
        <v>3.9215686274509798</v>
      </c>
      <c r="F60" s="61">
        <v>0.98039215686274506</v>
      </c>
      <c r="G60" s="71">
        <v>94.117647058823522</v>
      </c>
      <c r="I60" s="14" t="s">
        <v>30</v>
      </c>
      <c r="J60" s="22">
        <v>103</v>
      </c>
      <c r="K60" s="60"/>
      <c r="L60" s="61">
        <v>4.8543689320388346</v>
      </c>
      <c r="M60" s="61">
        <v>0.97087378640776689</v>
      </c>
      <c r="N60" s="71">
        <v>94.174757281553397</v>
      </c>
    </row>
    <row r="61" spans="2:14" ht="15" customHeight="1" thickBot="1" x14ac:dyDescent="0.2">
      <c r="B61" s="16" t="s">
        <v>31</v>
      </c>
      <c r="C61" s="23">
        <v>8</v>
      </c>
      <c r="D61" s="65"/>
      <c r="E61" s="66"/>
      <c r="F61" s="66">
        <v>12.5</v>
      </c>
      <c r="G61" s="73">
        <v>87.5</v>
      </c>
      <c r="I61" s="16" t="s">
        <v>31</v>
      </c>
      <c r="J61" s="23">
        <v>8</v>
      </c>
      <c r="K61" s="65"/>
      <c r="L61" s="66"/>
      <c r="M61" s="66">
        <v>12.5</v>
      </c>
      <c r="N61" s="73">
        <v>87.5</v>
      </c>
    </row>
    <row r="62" spans="2:14" ht="15" customHeight="1" thickBot="1" x14ac:dyDescent="0.2">
      <c r="B62" s="10" t="s">
        <v>32</v>
      </c>
      <c r="C62" s="20">
        <f>IF(SUM(C53:C61,C39:C51)=0,"",SUM(C53:C61,C39:C51))</f>
        <v>1155</v>
      </c>
      <c r="D62" s="56">
        <f>IF(SUM(D53:D61,D39:D51)=0,"",(SUMPRODUCT($C39:$C51, D39:D51)+SUMPRODUCT($C53:$C61, D53:D61))/$C62)</f>
        <v>3.3766233766233764</v>
      </c>
      <c r="E62" s="57">
        <f>IF(SUM(E53:E61,E39:E51)=0,"",(SUMPRODUCT($C39:$C51, E39:E51)+SUMPRODUCT($C53:$C61, E53:E61))/$C62)</f>
        <v>9.437229437229437</v>
      </c>
      <c r="F62" s="57">
        <f>IF(SUM(F53:F61,F39:F51)=0,"",(SUMPRODUCT($C39:$C51, F39:F51)+SUMPRODUCT($C53:$C61, F53:F61))/$C62)</f>
        <v>0.69264069264069261</v>
      </c>
      <c r="G62" s="69">
        <f>IF(SUM(G53:G61,G39:G51)=0,"",(SUMPRODUCT($C39:$C51, G39:G51)+SUMPRODUCT($C53:$C61, G53:G61))/$C62)</f>
        <v>86.493506493506487</v>
      </c>
      <c r="I62" s="10" t="s">
        <v>32</v>
      </c>
      <c r="J62" s="20">
        <f>IF(SUM(J53:J61,J39:J51)=0,"",SUM(J53:J61,J39:J51))</f>
        <v>1145</v>
      </c>
      <c r="K62" s="56">
        <f>IF(SUM(K53:K61,K39:K51)=0,"",(SUMPRODUCT($J39:$J51, K39:K51)+SUMPRODUCT($J53:$J61, K53:K61))/$J62)</f>
        <v>4.716157205240175</v>
      </c>
      <c r="L62" s="57">
        <f>IF(SUM(L53:L61,L39:L51)=0,"",(SUMPRODUCT($J39:$J51, L39:L51)+SUMPRODUCT($J53:$J61, L53:L61))/$J62)</f>
        <v>8.0349344978165931</v>
      </c>
      <c r="M62" s="57">
        <f>IF(SUM(M53:M61,M39:M51)=0,"",(SUMPRODUCT($J39:$J51, M39:M51)+SUMPRODUCT($J53:$J61, M53:M61))/$J62)</f>
        <v>0.78602620087336239</v>
      </c>
      <c r="N62" s="69">
        <f>IF(SUM(N53:N61,N39:N51)=0,"",(SUMPRODUCT($J39:$J51, N39:N51)+SUMPRODUCT($J53:$J61, N53:N61))/$J62)</f>
        <v>86.462882096069876</v>
      </c>
    </row>
  </sheetData>
  <phoneticPr fontId="2"/>
  <conditionalFormatting sqref="D9:G33">
    <cfRule type="expression" dxfId="35" priority="13">
      <formula>AND(D9=LARGE($D9:$G9,3),NOT(D9=0))</formula>
    </cfRule>
    <cfRule type="expression" dxfId="34" priority="14">
      <formula>AND(D9=LARGE($D9:$G9,2),NOT(D9=0))</formula>
    </cfRule>
    <cfRule type="expression" dxfId="33" priority="15">
      <formula>AND(D9=LARGE($D9:$G9,1),NOT(D9=0))</formula>
    </cfRule>
  </conditionalFormatting>
  <conditionalFormatting sqref="D38:G62">
    <cfRule type="expression" dxfId="32" priority="10">
      <formula>AND(D38=LARGE($D38:$G38,3),NOT(D38=0))</formula>
    </cfRule>
    <cfRule type="expression" dxfId="31" priority="11">
      <formula>AND(D38=LARGE($D38:$G38,2),NOT(D38=0))</formula>
    </cfRule>
    <cfRule type="expression" dxfId="30" priority="12">
      <formula>AND(D38=LARGE($D38:$G38,1),NOT(D38=0))</formula>
    </cfRule>
  </conditionalFormatting>
  <conditionalFormatting sqref="K9:N33">
    <cfRule type="expression" dxfId="29" priority="4">
      <formula>AND(K9=LARGE($K9:$N9,3),NOT(K9=0))</formula>
    </cfRule>
    <cfRule type="expression" dxfId="28" priority="5">
      <formula>AND(K9=LARGE($K9:$N9,2),NOT(K9=0))</formula>
    </cfRule>
    <cfRule type="expression" dxfId="27" priority="6">
      <formula>AND(K9=LARGE($K9:$N9,1),NOT(K9=0))</formula>
    </cfRule>
  </conditionalFormatting>
  <conditionalFormatting sqref="K38:N62">
    <cfRule type="expression" dxfId="26" priority="1">
      <formula>AND(K38=LARGE($K38:$N38,3),NOT(K38=0))</formula>
    </cfRule>
    <cfRule type="expression" dxfId="25" priority="2">
      <formula>AND(K38=LARGE($K38:$N38,2),NOT(K38=0))</formula>
    </cfRule>
    <cfRule type="expression" dxfId="24" priority="3">
      <formula>AND(K38=LARGE($K38:$N38,1),NOT(K38=0))</formula>
    </cfRule>
  </conditionalFormatting>
  <pageMargins left="0.7" right="0.7" top="0.75" bottom="0.75" header="0.3" footer="0.3"/>
  <pageSetup paperSize="9" scale="66" orientation="portrait" horizontalDpi="300" verticalDpi="30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34">
    <pageSetUpPr fitToPage="1"/>
  </sheetPr>
  <dimension ref="B1:G33"/>
  <sheetViews>
    <sheetView workbookViewId="0">
      <selection activeCell="B6" sqref="B6:G32"/>
    </sheetView>
  </sheetViews>
  <sheetFormatPr defaultColWidth="9" defaultRowHeight="13.5" x14ac:dyDescent="0.15"/>
  <cols>
    <col min="1" max="1" width="9" style="1" customWidth="1"/>
    <col min="2" max="2" width="15" style="1" bestFit="1" customWidth="1"/>
    <col min="3" max="3" width="9" style="1" customWidth="1"/>
    <col min="4" max="16384" width="9" style="1"/>
  </cols>
  <sheetData>
    <row r="1" spans="2:7" ht="24" customHeight="1" x14ac:dyDescent="0.15">
      <c r="B1" s="2"/>
    </row>
    <row r="3" spans="2:7" x14ac:dyDescent="0.15">
      <c r="B3" s="1" t="s">
        <v>307</v>
      </c>
    </row>
    <row r="4" spans="2:7" x14ac:dyDescent="0.15">
      <c r="B4" s="1" t="s">
        <v>512</v>
      </c>
    </row>
    <row r="6" spans="2:7" ht="15" customHeight="1" thickBot="1" x14ac:dyDescent="0.2">
      <c r="G6" s="3" t="s">
        <v>1</v>
      </c>
    </row>
    <row r="7" spans="2:7" ht="90.95" customHeight="1" thickBot="1" x14ac:dyDescent="0.2">
      <c r="B7" s="4"/>
      <c r="C7" s="5" t="s">
        <v>2</v>
      </c>
      <c r="D7" s="6" t="s">
        <v>308</v>
      </c>
      <c r="E7" s="7" t="s">
        <v>309</v>
      </c>
      <c r="F7" s="7" t="s">
        <v>310</v>
      </c>
      <c r="G7" s="9" t="s">
        <v>311</v>
      </c>
    </row>
    <row r="8" spans="2:7" ht="15" customHeight="1" thickBot="1" x14ac:dyDescent="0.2">
      <c r="B8" s="10" t="s">
        <v>8</v>
      </c>
      <c r="C8" s="11">
        <f>IF(SUM(C9:C21)=0,"",SUM(C9:C21))</f>
        <v>876</v>
      </c>
      <c r="D8" s="32">
        <f>IF(SUM(D9:D21)=0,"",SUMPRODUCT($C9:$C21, D9:D21)/$C8)</f>
        <v>22.831050228310502</v>
      </c>
      <c r="E8" s="33">
        <f>IF(SUM(E9:E21)=0,"",SUMPRODUCT($C9:$C21, E9:E21)/$C8)</f>
        <v>19.17808219178082</v>
      </c>
      <c r="F8" s="33">
        <f>IF(SUM(F9:F21)=0,"",SUMPRODUCT($C9:$C21, F9:F21)/$C8)</f>
        <v>39.954337899543376</v>
      </c>
      <c r="G8" s="34">
        <f>IF(SUM(G9:G21)=0,"",SUMPRODUCT($C9:$C21, G9:G21)/$C8)</f>
        <v>18.036529680365298</v>
      </c>
    </row>
    <row r="9" spans="2:7" x14ac:dyDescent="0.15">
      <c r="B9" s="12" t="s">
        <v>9</v>
      </c>
      <c r="C9" s="13">
        <v>141</v>
      </c>
      <c r="D9" s="35">
        <v>24.822695035460988</v>
      </c>
      <c r="E9" s="36">
        <v>16.312056737588659</v>
      </c>
      <c r="F9" s="36">
        <v>36.87943262411347</v>
      </c>
      <c r="G9" s="37">
        <v>21.98581560283688</v>
      </c>
    </row>
    <row r="10" spans="2:7" x14ac:dyDescent="0.15">
      <c r="B10" s="14" t="s">
        <v>10</v>
      </c>
      <c r="C10" s="15">
        <v>22</v>
      </c>
      <c r="D10" s="38">
        <v>22.72727272727273</v>
      </c>
      <c r="E10" s="39">
        <v>13.63636363636363</v>
      </c>
      <c r="F10" s="39">
        <v>45.454545454545453</v>
      </c>
      <c r="G10" s="40">
        <v>18.18181818181818</v>
      </c>
    </row>
    <row r="11" spans="2:7" x14ac:dyDescent="0.15">
      <c r="B11" s="14" t="s">
        <v>11</v>
      </c>
      <c r="C11" s="15">
        <v>29</v>
      </c>
      <c r="D11" s="38">
        <v>17.241379310344829</v>
      </c>
      <c r="E11" s="39">
        <v>20.68965517241379</v>
      </c>
      <c r="F11" s="39">
        <v>44.827586206896562</v>
      </c>
      <c r="G11" s="40">
        <v>17.241379310344829</v>
      </c>
    </row>
    <row r="12" spans="2:7" x14ac:dyDescent="0.15">
      <c r="B12" s="14" t="s">
        <v>12</v>
      </c>
      <c r="C12" s="15">
        <v>74</v>
      </c>
      <c r="D12" s="38">
        <v>17.567567567567568</v>
      </c>
      <c r="E12" s="39">
        <v>20.27027027027027</v>
      </c>
      <c r="F12" s="39">
        <v>44.594594594594597</v>
      </c>
      <c r="G12" s="40">
        <v>17.567567567567568</v>
      </c>
    </row>
    <row r="13" spans="2:7" x14ac:dyDescent="0.15">
      <c r="B13" s="14" t="s">
        <v>13</v>
      </c>
      <c r="C13" s="15">
        <v>4</v>
      </c>
      <c r="D13" s="38">
        <v>75</v>
      </c>
      <c r="E13" s="39"/>
      <c r="F13" s="39">
        <v>25</v>
      </c>
      <c r="G13" s="40"/>
    </row>
    <row r="14" spans="2:7" x14ac:dyDescent="0.15">
      <c r="B14" s="14" t="s">
        <v>14</v>
      </c>
      <c r="C14" s="15">
        <v>49</v>
      </c>
      <c r="D14" s="38">
        <v>6.1224489795918364</v>
      </c>
      <c r="E14" s="39">
        <v>22.448979591836739</v>
      </c>
      <c r="F14" s="39">
        <v>44.897959183673471</v>
      </c>
      <c r="G14" s="40">
        <v>26.530612244897959</v>
      </c>
    </row>
    <row r="15" spans="2:7" x14ac:dyDescent="0.15">
      <c r="B15" s="14" t="s">
        <v>15</v>
      </c>
      <c r="C15" s="15">
        <v>34</v>
      </c>
      <c r="D15" s="38">
        <v>17.647058823529409</v>
      </c>
      <c r="E15" s="39">
        <v>23.52941176470588</v>
      </c>
      <c r="F15" s="39">
        <v>35.294117647058833</v>
      </c>
      <c r="G15" s="40">
        <v>23.52941176470588</v>
      </c>
    </row>
    <row r="16" spans="2:7" x14ac:dyDescent="0.15">
      <c r="B16" s="14" t="s">
        <v>16</v>
      </c>
      <c r="C16" s="15">
        <v>33</v>
      </c>
      <c r="D16" s="38">
        <v>15.15151515151515</v>
      </c>
      <c r="E16" s="39">
        <v>18.18181818181818</v>
      </c>
      <c r="F16" s="39">
        <v>45.454545454545453</v>
      </c>
      <c r="G16" s="40">
        <v>21.212121212121211</v>
      </c>
    </row>
    <row r="17" spans="2:7" x14ac:dyDescent="0.15">
      <c r="B17" s="14" t="s">
        <v>17</v>
      </c>
      <c r="C17" s="15">
        <v>95</v>
      </c>
      <c r="D17" s="38">
        <v>27.368421052631579</v>
      </c>
      <c r="E17" s="39">
        <v>17.89473684210526</v>
      </c>
      <c r="F17" s="39">
        <v>43.15789473684211</v>
      </c>
      <c r="G17" s="40">
        <v>11.57894736842105</v>
      </c>
    </row>
    <row r="18" spans="2:7" x14ac:dyDescent="0.15">
      <c r="B18" s="14" t="s">
        <v>18</v>
      </c>
      <c r="C18" s="15">
        <v>77</v>
      </c>
      <c r="D18" s="38">
        <v>31.168831168831169</v>
      </c>
      <c r="E18" s="39">
        <v>20.779220779220779</v>
      </c>
      <c r="F18" s="39">
        <v>35.064935064935057</v>
      </c>
      <c r="G18" s="40">
        <v>12.98701298701299</v>
      </c>
    </row>
    <row r="19" spans="2:7" x14ac:dyDescent="0.15">
      <c r="B19" s="14" t="s">
        <v>19</v>
      </c>
      <c r="C19" s="15">
        <v>27</v>
      </c>
      <c r="D19" s="38">
        <v>25.92592592592592</v>
      </c>
      <c r="E19" s="39">
        <v>25.92592592592592</v>
      </c>
      <c r="F19" s="39">
        <v>40.74074074074074</v>
      </c>
      <c r="G19" s="40">
        <v>7.4074074074074074</v>
      </c>
    </row>
    <row r="20" spans="2:7" x14ac:dyDescent="0.15">
      <c r="B20" s="14" t="s">
        <v>20</v>
      </c>
      <c r="C20" s="15">
        <v>83</v>
      </c>
      <c r="D20" s="38">
        <v>14.4578313253012</v>
      </c>
      <c r="E20" s="39">
        <v>26.506024096385541</v>
      </c>
      <c r="F20" s="39">
        <v>43.373493975903607</v>
      </c>
      <c r="G20" s="40">
        <v>15.66265060240964</v>
      </c>
    </row>
    <row r="21" spans="2:7" ht="15" customHeight="1" thickBot="1" x14ac:dyDescent="0.2">
      <c r="B21" s="16" t="s">
        <v>21</v>
      </c>
      <c r="C21" s="17">
        <v>208</v>
      </c>
      <c r="D21" s="41">
        <v>26.92307692307692</v>
      </c>
      <c r="E21" s="42">
        <v>16.34615384615385</v>
      </c>
      <c r="F21" s="42">
        <v>37.019230769230766</v>
      </c>
      <c r="G21" s="43">
        <v>19.71153846153846</v>
      </c>
    </row>
    <row r="22" spans="2:7" ht="15" customHeight="1" thickBot="1" x14ac:dyDescent="0.2">
      <c r="B22" s="10" t="s">
        <v>22</v>
      </c>
      <c r="C22" s="11">
        <f>IF(SUM(C23:C31)=0,"",SUM(C23:C31))</f>
        <v>1505</v>
      </c>
      <c r="D22" s="32">
        <f>IF(SUM(D23:D31)=0,"",SUMPRODUCT($C23:$C31, D23:D31)/$C22)</f>
        <v>22.857142857142858</v>
      </c>
      <c r="E22" s="33">
        <f>IF(SUM(E23:E31)=0,"",SUMPRODUCT($C23:$C31, E23:E31)/$C22)</f>
        <v>15.614617940199336</v>
      </c>
      <c r="F22" s="33">
        <f>IF(SUM(F23:F31)=0,"",SUMPRODUCT($C23:$C31, F23:F31)/$C22)</f>
        <v>37.275747508305649</v>
      </c>
      <c r="G22" s="34">
        <f>IF(SUM(G23:G31)=0,"",SUMPRODUCT($C23:$C31, G23:G31)/$C22)</f>
        <v>24.252491694352159</v>
      </c>
    </row>
    <row r="23" spans="2:7" x14ac:dyDescent="0.15">
      <c r="B23" s="12" t="s">
        <v>23</v>
      </c>
      <c r="C23" s="13">
        <v>108</v>
      </c>
      <c r="D23" s="35">
        <v>17.592592592592592</v>
      </c>
      <c r="E23" s="36">
        <v>17.592592592592592</v>
      </c>
      <c r="F23" s="36">
        <v>33.333333333333329</v>
      </c>
      <c r="G23" s="37">
        <v>31.481481481481481</v>
      </c>
    </row>
    <row r="24" spans="2:7" x14ac:dyDescent="0.15">
      <c r="B24" s="14" t="s">
        <v>24</v>
      </c>
      <c r="C24" s="15">
        <v>154</v>
      </c>
      <c r="D24" s="38">
        <v>25.324675324675319</v>
      </c>
      <c r="E24" s="39">
        <v>17.532467532467528</v>
      </c>
      <c r="F24" s="39">
        <v>40.909090909090907</v>
      </c>
      <c r="G24" s="40">
        <v>16.233766233766229</v>
      </c>
    </row>
    <row r="25" spans="2:7" x14ac:dyDescent="0.15">
      <c r="B25" s="14" t="s">
        <v>25</v>
      </c>
      <c r="C25" s="15">
        <v>174</v>
      </c>
      <c r="D25" s="38">
        <v>18.96551724137931</v>
      </c>
      <c r="E25" s="39">
        <v>8.0459770114942533</v>
      </c>
      <c r="F25" s="39">
        <v>33.333333333333329</v>
      </c>
      <c r="G25" s="40">
        <v>39.655172413793103</v>
      </c>
    </row>
    <row r="26" spans="2:7" x14ac:dyDescent="0.15">
      <c r="B26" s="14" t="s">
        <v>26</v>
      </c>
      <c r="C26" s="15">
        <v>324</v>
      </c>
      <c r="D26" s="38">
        <v>23.76543209876543</v>
      </c>
      <c r="E26" s="39">
        <v>15.74074074074074</v>
      </c>
      <c r="F26" s="39">
        <v>37.962962962962962</v>
      </c>
      <c r="G26" s="40">
        <v>22.53086419753086</v>
      </c>
    </row>
    <row r="27" spans="2:7" x14ac:dyDescent="0.15">
      <c r="B27" s="14" t="s">
        <v>27</v>
      </c>
      <c r="C27" s="15">
        <v>292</v>
      </c>
      <c r="D27" s="38">
        <v>16.095890410958901</v>
      </c>
      <c r="E27" s="39">
        <v>14.726027397260269</v>
      </c>
      <c r="F27" s="39">
        <v>40.410958904109592</v>
      </c>
      <c r="G27" s="40">
        <v>28.767123287671229</v>
      </c>
    </row>
    <row r="28" spans="2:7" x14ac:dyDescent="0.15">
      <c r="B28" s="14" t="s">
        <v>28</v>
      </c>
      <c r="C28" s="15">
        <v>132</v>
      </c>
      <c r="D28" s="38">
        <v>42.424242424242422</v>
      </c>
      <c r="E28" s="39">
        <v>25</v>
      </c>
      <c r="F28" s="39">
        <v>28.787878787878789</v>
      </c>
      <c r="G28" s="40">
        <v>3.7878787878787881</v>
      </c>
    </row>
    <row r="29" spans="2:7" x14ac:dyDescent="0.15">
      <c r="B29" s="14" t="s">
        <v>29</v>
      </c>
      <c r="C29" s="15">
        <v>41</v>
      </c>
      <c r="D29" s="38">
        <v>12.195121951219511</v>
      </c>
      <c r="E29" s="39">
        <v>14.63414634146341</v>
      </c>
      <c r="F29" s="39">
        <v>41.463414634146339</v>
      </c>
      <c r="G29" s="40">
        <v>31.707317073170731</v>
      </c>
    </row>
    <row r="30" spans="2:7" x14ac:dyDescent="0.15">
      <c r="B30" s="14" t="s">
        <v>30</v>
      </c>
      <c r="C30" s="15">
        <v>262</v>
      </c>
      <c r="D30" s="38">
        <v>24.809160305343511</v>
      </c>
      <c r="E30" s="39">
        <v>15.648854961832059</v>
      </c>
      <c r="F30" s="39">
        <v>37.022900763358777</v>
      </c>
      <c r="G30" s="40">
        <v>22.519083969465651</v>
      </c>
    </row>
    <row r="31" spans="2:7" ht="15" customHeight="1" thickBot="1" x14ac:dyDescent="0.2">
      <c r="B31" s="16" t="s">
        <v>31</v>
      </c>
      <c r="C31" s="17">
        <v>18</v>
      </c>
      <c r="D31" s="41">
        <v>16.666666666666661</v>
      </c>
      <c r="E31" s="42">
        <v>5.5555555555555554</v>
      </c>
      <c r="F31" s="42">
        <v>61.111111111111107</v>
      </c>
      <c r="G31" s="43">
        <v>16.666666666666661</v>
      </c>
    </row>
    <row r="32" spans="2:7" ht="15" customHeight="1" thickBot="1" x14ac:dyDescent="0.2">
      <c r="B32" s="10" t="s">
        <v>32</v>
      </c>
      <c r="C32" s="11">
        <f>IF(SUM(C23:C31,C9:C21)=0,"",SUM(C23:C31,C9:C21))</f>
        <v>2381</v>
      </c>
      <c r="D32" s="32">
        <f>IF(SUM(D23:D31,D9:D21)=0,"",(SUMPRODUCT($C9:$C21, D9:D21)+SUMPRODUCT($C23:$C31, D23:D31))/$C32)</f>
        <v>22.847543049139016</v>
      </c>
      <c r="E32" s="33">
        <f>IF(SUM(E23:E31,E9:E21)=0,"",(SUMPRODUCT($C9:$C21, E9:E21)+SUMPRODUCT($C23:$C31, E23:E31))/$C32)</f>
        <v>16.925661486770263</v>
      </c>
      <c r="F32" s="33">
        <f>IF(SUM(F23:F31,F9:F21)=0,"",(SUMPRODUCT($C9:$C21, F9:F21)+SUMPRODUCT($C23:$C31, F23:F31))/$C32)</f>
        <v>38.261234775304494</v>
      </c>
      <c r="G32" s="34">
        <f>IF(SUM(G23:G31,G9:G21)=0,"",(SUMPRODUCT($C9:$C21, G9:G21)+SUMPRODUCT($C23:$C31, G23:G31))/$C32)</f>
        <v>21.965560688786223</v>
      </c>
    </row>
    <row r="33" spans="3:3" x14ac:dyDescent="0.15">
      <c r="C33" s="31"/>
    </row>
  </sheetData>
  <phoneticPr fontId="2"/>
  <conditionalFormatting sqref="D8:G32">
    <cfRule type="expression" dxfId="23" priority="121">
      <formula>AND(D8=LARGE($D8:$G8,3),NOT(D8=0))</formula>
    </cfRule>
    <cfRule type="expression" dxfId="22" priority="122">
      <formula>AND(D8=LARGE($D8:$G8,2),NOT(D8=0))</formula>
    </cfRule>
    <cfRule type="expression" dxfId="21" priority="123">
      <formula>AND(D8=LARGE($D8:$G8,1),NOT(D8=0))</formula>
    </cfRule>
  </conditionalFormatting>
  <pageMargins left="0.7" right="0.7" top="0.75" bottom="0.75" header="0.3" footer="0.3"/>
  <pageSetup paperSize="9" orientation="portrait" horizontalDpi="300" verticalDpi="30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5DE89-43DA-47C8-90D2-982A9BE35E37}">
  <sheetPr>
    <pageSetUpPr fitToPage="1"/>
  </sheetPr>
  <dimension ref="B2:D27"/>
  <sheetViews>
    <sheetView topLeftCell="A7" zoomScaleNormal="100" workbookViewId="0">
      <selection activeCell="B4" sqref="B4:D25"/>
    </sheetView>
  </sheetViews>
  <sheetFormatPr defaultRowHeight="13.5" x14ac:dyDescent="0.15"/>
  <cols>
    <col min="1" max="1" width="1.375" style="86" customWidth="1"/>
    <col min="2" max="2" width="9" style="86"/>
    <col min="3" max="3" width="14.625" style="86" customWidth="1"/>
    <col min="4" max="4" width="44.75" style="86" customWidth="1"/>
    <col min="5" max="5" width="1.375" style="86" customWidth="1"/>
    <col min="6" max="16384" width="9" style="86"/>
  </cols>
  <sheetData>
    <row r="2" spans="2:4" ht="18.75" customHeight="1" x14ac:dyDescent="0.15">
      <c r="B2" s="86" t="s">
        <v>513</v>
      </c>
    </row>
    <row r="3" spans="2:4" ht="14.25" thickBot="1" x14ac:dyDescent="0.2"/>
    <row r="4" spans="2:4" ht="21.75" thickBot="1" x14ac:dyDescent="0.2">
      <c r="B4" s="87"/>
      <c r="C4" s="88" t="s">
        <v>354</v>
      </c>
      <c r="D4" s="88" t="s">
        <v>355</v>
      </c>
    </row>
    <row r="5" spans="2:4" ht="24" customHeight="1" x14ac:dyDescent="0.15">
      <c r="B5" s="148" t="s">
        <v>333</v>
      </c>
      <c r="C5" s="89" t="s">
        <v>356</v>
      </c>
      <c r="D5" s="90" t="s">
        <v>477</v>
      </c>
    </row>
    <row r="6" spans="2:4" ht="24" customHeight="1" x14ac:dyDescent="0.15">
      <c r="B6" s="149"/>
      <c r="C6" s="91" t="s">
        <v>409</v>
      </c>
      <c r="D6" s="92" t="s">
        <v>478</v>
      </c>
    </row>
    <row r="7" spans="2:4" ht="24" customHeight="1" x14ac:dyDescent="0.15">
      <c r="B7" s="149"/>
      <c r="C7" s="91" t="s">
        <v>551</v>
      </c>
      <c r="D7" s="92" t="s">
        <v>552</v>
      </c>
    </row>
    <row r="8" spans="2:4" ht="24" customHeight="1" x14ac:dyDescent="0.15">
      <c r="B8" s="149"/>
      <c r="C8" s="91" t="s">
        <v>357</v>
      </c>
      <c r="D8" s="92" t="s">
        <v>479</v>
      </c>
    </row>
    <row r="9" spans="2:4" ht="24" customHeight="1" x14ac:dyDescent="0.15">
      <c r="B9" s="149"/>
      <c r="C9" s="91" t="s">
        <v>564</v>
      </c>
      <c r="D9" s="92" t="s">
        <v>565</v>
      </c>
    </row>
    <row r="10" spans="2:4" ht="24" customHeight="1" x14ac:dyDescent="0.15">
      <c r="B10" s="149"/>
      <c r="C10" s="91" t="s">
        <v>553</v>
      </c>
      <c r="D10" s="92" t="s">
        <v>554</v>
      </c>
    </row>
    <row r="11" spans="2:4" ht="24" customHeight="1" x14ac:dyDescent="0.15">
      <c r="B11" s="149"/>
      <c r="C11" s="91" t="s">
        <v>480</v>
      </c>
      <c r="D11" s="92" t="s">
        <v>481</v>
      </c>
    </row>
    <row r="12" spans="2:4" ht="24" customHeight="1" x14ac:dyDescent="0.15">
      <c r="B12" s="149"/>
      <c r="C12" s="117" t="s">
        <v>559</v>
      </c>
      <c r="D12" s="118" t="s">
        <v>560</v>
      </c>
    </row>
    <row r="13" spans="2:4" ht="24" customHeight="1" x14ac:dyDescent="0.15">
      <c r="B13" s="149"/>
      <c r="C13" s="117" t="s">
        <v>558</v>
      </c>
      <c r="D13" s="118" t="s">
        <v>562</v>
      </c>
    </row>
    <row r="14" spans="2:4" ht="24" customHeight="1" x14ac:dyDescent="0.15">
      <c r="B14" s="149"/>
      <c r="C14" s="117" t="s">
        <v>556</v>
      </c>
      <c r="D14" s="118" t="s">
        <v>557</v>
      </c>
    </row>
    <row r="15" spans="2:4" ht="24" customHeight="1" x14ac:dyDescent="0.15">
      <c r="B15" s="149"/>
      <c r="C15" s="117" t="s">
        <v>555</v>
      </c>
      <c r="D15" s="118" t="s">
        <v>561</v>
      </c>
    </row>
    <row r="16" spans="2:4" ht="24" customHeight="1" x14ac:dyDescent="0.15">
      <c r="B16" s="149"/>
      <c r="C16" s="117" t="s">
        <v>438</v>
      </c>
      <c r="D16" s="118" t="s">
        <v>482</v>
      </c>
    </row>
    <row r="17" spans="2:4" ht="24" customHeight="1" thickBot="1" x14ac:dyDescent="0.2">
      <c r="B17" s="149"/>
      <c r="C17" s="93" t="s">
        <v>483</v>
      </c>
      <c r="D17" s="94" t="s">
        <v>563</v>
      </c>
    </row>
    <row r="18" spans="2:4" ht="24" customHeight="1" x14ac:dyDescent="0.15">
      <c r="B18" s="150" t="s">
        <v>334</v>
      </c>
      <c r="C18" s="95" t="s">
        <v>366</v>
      </c>
      <c r="D18" s="96" t="s">
        <v>566</v>
      </c>
    </row>
    <row r="19" spans="2:4" ht="24" customHeight="1" x14ac:dyDescent="0.15">
      <c r="B19" s="151"/>
      <c r="C19" s="101" t="s">
        <v>365</v>
      </c>
      <c r="D19" s="102" t="s">
        <v>567</v>
      </c>
    </row>
    <row r="20" spans="2:4" ht="24" customHeight="1" x14ac:dyDescent="0.15">
      <c r="B20" s="151"/>
      <c r="C20" s="101" t="s">
        <v>377</v>
      </c>
      <c r="D20" s="102" t="s">
        <v>569</v>
      </c>
    </row>
    <row r="21" spans="2:4" ht="24" customHeight="1" x14ac:dyDescent="0.15">
      <c r="B21" s="151"/>
      <c r="C21" s="101" t="s">
        <v>369</v>
      </c>
      <c r="D21" s="102" t="s">
        <v>568</v>
      </c>
    </row>
    <row r="22" spans="2:4" ht="24" customHeight="1" x14ac:dyDescent="0.15">
      <c r="B22" s="151"/>
      <c r="C22" s="97" t="s">
        <v>361</v>
      </c>
      <c r="D22" s="98" t="s">
        <v>573</v>
      </c>
    </row>
    <row r="23" spans="2:4" ht="24" customHeight="1" x14ac:dyDescent="0.15">
      <c r="B23" s="151"/>
      <c r="C23" s="105" t="s">
        <v>527</v>
      </c>
      <c r="D23" s="106" t="s">
        <v>571</v>
      </c>
    </row>
    <row r="24" spans="2:4" ht="24" customHeight="1" x14ac:dyDescent="0.15">
      <c r="B24" s="151"/>
      <c r="C24" s="105" t="s">
        <v>570</v>
      </c>
      <c r="D24" s="106" t="s">
        <v>574</v>
      </c>
    </row>
    <row r="25" spans="2:4" ht="24" customHeight="1" thickBot="1" x14ac:dyDescent="0.2">
      <c r="B25" s="152"/>
      <c r="C25" s="99" t="s">
        <v>535</v>
      </c>
      <c r="D25" s="100" t="s">
        <v>572</v>
      </c>
    </row>
    <row r="26" spans="2:4" ht="13.5" customHeight="1" x14ac:dyDescent="0.15"/>
    <row r="27" spans="2:4" ht="14.25" customHeight="1" x14ac:dyDescent="0.15"/>
  </sheetData>
  <mergeCells count="2">
    <mergeCell ref="B5:B17"/>
    <mergeCell ref="B18:B25"/>
  </mergeCells>
  <phoneticPr fontId="2"/>
  <pageMargins left="0.70866141732283472" right="0.59055118110236227" top="0.74803149606299213" bottom="0.74803149606299213" header="0.31496062992125984" footer="0.31496062992125984"/>
  <pageSetup paperSize="9" scale="76"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B1:P120"/>
  <sheetViews>
    <sheetView showGridLines="0" topLeftCell="A44" workbookViewId="0">
      <selection activeCell="H48" sqref="H48"/>
    </sheetView>
  </sheetViews>
  <sheetFormatPr defaultColWidth="9" defaultRowHeight="13.5" x14ac:dyDescent="0.15"/>
  <cols>
    <col min="1" max="1" width="9" style="1" customWidth="1"/>
    <col min="2" max="2" width="15" style="1" bestFit="1" customWidth="1"/>
    <col min="3" max="7" width="9" style="1" customWidth="1"/>
    <col min="8" max="8" width="21.375" style="1" customWidth="1"/>
    <col min="9" max="9" width="15" style="1" customWidth="1"/>
    <col min="10" max="10" width="9" style="1" customWidth="1"/>
    <col min="11" max="16384" width="9" style="1"/>
  </cols>
  <sheetData>
    <row r="1" spans="2:16" ht="24" customHeight="1" x14ac:dyDescent="0.15">
      <c r="B1" s="2"/>
    </row>
    <row r="3" spans="2:16" x14ac:dyDescent="0.15">
      <c r="B3" s="1" t="s">
        <v>307</v>
      </c>
    </row>
    <row r="4" spans="2:16" x14ac:dyDescent="0.15">
      <c r="B4" t="s">
        <v>514</v>
      </c>
    </row>
    <row r="5" spans="2:16" x14ac:dyDescent="0.15">
      <c r="P5" s="3"/>
    </row>
    <row r="6" spans="2:16" x14ac:dyDescent="0.15">
      <c r="B6" s="1" t="s">
        <v>312</v>
      </c>
      <c r="G6" s="3"/>
      <c r="I6" t="s">
        <v>515</v>
      </c>
      <c r="N6" s="3"/>
    </row>
    <row r="7" spans="2:16" ht="15" customHeight="1" thickBot="1" x14ac:dyDescent="0.2">
      <c r="G7" s="3" t="s">
        <v>1</v>
      </c>
      <c r="I7" s="1" t="s">
        <v>517</v>
      </c>
      <c r="N7" s="3" t="s">
        <v>1</v>
      </c>
    </row>
    <row r="8" spans="2:16" ht="45.95" customHeight="1" thickBot="1" x14ac:dyDescent="0.2">
      <c r="B8" s="18"/>
      <c r="C8" s="19" t="s">
        <v>2</v>
      </c>
      <c r="D8" s="6" t="s">
        <v>313</v>
      </c>
      <c r="E8" s="7" t="s">
        <v>314</v>
      </c>
      <c r="F8" s="7" t="s">
        <v>315</v>
      </c>
      <c r="G8" s="9" t="s">
        <v>316</v>
      </c>
      <c r="I8" s="18"/>
      <c r="J8" s="19" t="s">
        <v>2</v>
      </c>
      <c r="K8" s="6" t="s">
        <v>313</v>
      </c>
      <c r="L8" s="7" t="s">
        <v>314</v>
      </c>
      <c r="M8" s="7" t="s">
        <v>315</v>
      </c>
      <c r="N8" s="9" t="s">
        <v>316</v>
      </c>
    </row>
    <row r="9" spans="2:16" ht="15" customHeight="1" thickBot="1" x14ac:dyDescent="0.2">
      <c r="B9" s="10" t="s">
        <v>8</v>
      </c>
      <c r="C9" s="20">
        <f>IF(SUM(C10:C22)=0,"",SUM(C10:C22))</f>
        <v>810</v>
      </c>
      <c r="D9" s="68">
        <f>IF(SUM(D10:D22)=0,"",SUMPRODUCT($C10:$C22, D10:D22)/$C9)</f>
        <v>14.197530864197532</v>
      </c>
      <c r="E9" s="57">
        <f>IF(SUM(E10:E22)=0,"",SUMPRODUCT($C10:$C22, E10:E22)/$C9)</f>
        <v>26.296296296296298</v>
      </c>
      <c r="F9" s="57">
        <f>IF(SUM(F10:F22)=0,"",SUMPRODUCT($C10:$C22, F10:F22)/$C9)</f>
        <v>22.592592592592592</v>
      </c>
      <c r="G9" s="69">
        <f>IF(SUM(G10:G22)=0,"",SUMPRODUCT($C10:$C22, G10:G22)/$C9)</f>
        <v>36.913580246913583</v>
      </c>
      <c r="I9" s="10" t="s">
        <v>8</v>
      </c>
      <c r="J9" s="20">
        <f>IF(SUM(J10:J22)=0,"",SUM(J10:J22))</f>
        <v>808</v>
      </c>
      <c r="K9" s="68">
        <f>IF(SUM(K10:K22)=0,"",SUMPRODUCT($J10:$J22, K10:K22)/$J9)</f>
        <v>16.46039603960396</v>
      </c>
      <c r="L9" s="57">
        <f>IF(SUM(L10:L22)=0,"",SUMPRODUCT($J10:$J22, L10:L22)/$J9)</f>
        <v>37.871287128712872</v>
      </c>
      <c r="M9" s="57">
        <f>IF(SUM(M10:M22)=0,"",SUMPRODUCT($J10:$J22, M10:M22)/$J9)</f>
        <v>17.202970297029704</v>
      </c>
      <c r="N9" s="69">
        <f>IF(SUM(N10:N22)=0,"",SUMPRODUCT($J10:$J22, N10:N22)/$J9)</f>
        <v>28.465346534653467</v>
      </c>
    </row>
    <row r="10" spans="2:16" x14ac:dyDescent="0.15">
      <c r="B10" s="12" t="s">
        <v>9</v>
      </c>
      <c r="C10" s="21">
        <v>135</v>
      </c>
      <c r="D10" s="58">
        <v>10.37037037037037</v>
      </c>
      <c r="E10" s="59">
        <v>17.777777777777779</v>
      </c>
      <c r="F10" s="59">
        <v>25.18518518518518</v>
      </c>
      <c r="G10" s="70">
        <v>46.666666666666657</v>
      </c>
      <c r="I10" s="12" t="s">
        <v>9</v>
      </c>
      <c r="J10" s="21">
        <v>135</v>
      </c>
      <c r="K10" s="58">
        <v>13.33333333333333</v>
      </c>
      <c r="L10" s="59">
        <v>35.555555555555557</v>
      </c>
      <c r="M10" s="59">
        <v>18.518518518518519</v>
      </c>
      <c r="N10" s="70">
        <v>32.592592592592602</v>
      </c>
    </row>
    <row r="11" spans="2:16" x14ac:dyDescent="0.15">
      <c r="B11" s="14" t="s">
        <v>10</v>
      </c>
      <c r="C11" s="22">
        <v>21</v>
      </c>
      <c r="D11" s="60">
        <v>14.285714285714279</v>
      </c>
      <c r="E11" s="61">
        <v>23.80952380952381</v>
      </c>
      <c r="F11" s="61">
        <v>33.333333333333329</v>
      </c>
      <c r="G11" s="71">
        <v>28.571428571428569</v>
      </c>
      <c r="I11" s="14" t="s">
        <v>10</v>
      </c>
      <c r="J11" s="22">
        <v>21</v>
      </c>
      <c r="K11" s="60">
        <v>19.047619047619051</v>
      </c>
      <c r="L11" s="61">
        <v>38.095238095238088</v>
      </c>
      <c r="M11" s="61">
        <v>19.047619047619051</v>
      </c>
      <c r="N11" s="71">
        <v>23.80952380952381</v>
      </c>
    </row>
    <row r="12" spans="2:16" x14ac:dyDescent="0.15">
      <c r="B12" s="14" t="s">
        <v>11</v>
      </c>
      <c r="C12" s="22">
        <v>24</v>
      </c>
      <c r="D12" s="60">
        <v>20.833333333333339</v>
      </c>
      <c r="E12" s="61">
        <v>20.833333333333339</v>
      </c>
      <c r="F12" s="61">
        <v>16.666666666666661</v>
      </c>
      <c r="G12" s="71">
        <v>41.666666666666671</v>
      </c>
      <c r="I12" s="14" t="s">
        <v>11</v>
      </c>
      <c r="J12" s="22">
        <v>24</v>
      </c>
      <c r="K12" s="60">
        <v>25</v>
      </c>
      <c r="L12" s="61">
        <v>41.666666666666671</v>
      </c>
      <c r="M12" s="61">
        <v>20.833333333333339</v>
      </c>
      <c r="N12" s="71">
        <v>12.5</v>
      </c>
    </row>
    <row r="13" spans="2:16" x14ac:dyDescent="0.15">
      <c r="B13" s="14" t="s">
        <v>12</v>
      </c>
      <c r="C13" s="22">
        <v>66</v>
      </c>
      <c r="D13" s="60">
        <v>9.0909090909090917</v>
      </c>
      <c r="E13" s="61">
        <v>19.696969696969699</v>
      </c>
      <c r="F13" s="61">
        <v>36.363636363636367</v>
      </c>
      <c r="G13" s="71">
        <v>34.848484848484851</v>
      </c>
      <c r="I13" s="14" t="s">
        <v>12</v>
      </c>
      <c r="J13" s="22">
        <v>66</v>
      </c>
      <c r="K13" s="60">
        <v>15.15151515151515</v>
      </c>
      <c r="L13" s="61">
        <v>33.333333333333329</v>
      </c>
      <c r="M13" s="61">
        <v>21.212121212121211</v>
      </c>
      <c r="N13" s="71">
        <v>30.303030303030301</v>
      </c>
    </row>
    <row r="14" spans="2:16" x14ac:dyDescent="0.15">
      <c r="B14" s="14" t="s">
        <v>13</v>
      </c>
      <c r="C14" s="22">
        <v>4</v>
      </c>
      <c r="D14" s="60">
        <v>25</v>
      </c>
      <c r="E14" s="61">
        <v>50</v>
      </c>
      <c r="F14" s="61">
        <v>25</v>
      </c>
      <c r="G14" s="71"/>
      <c r="I14" s="14" t="s">
        <v>13</v>
      </c>
      <c r="J14" s="22">
        <v>4</v>
      </c>
      <c r="K14" s="60">
        <v>50</v>
      </c>
      <c r="L14" s="61">
        <v>50</v>
      </c>
      <c r="M14" s="61"/>
      <c r="N14" s="71"/>
    </row>
    <row r="15" spans="2:16" x14ac:dyDescent="0.15">
      <c r="B15" s="14" t="s">
        <v>14</v>
      </c>
      <c r="C15" s="22">
        <v>46</v>
      </c>
      <c r="D15" s="60">
        <v>6.5217391304347823</v>
      </c>
      <c r="E15" s="61">
        <v>23.913043478260871</v>
      </c>
      <c r="F15" s="61">
        <v>19.565217391304351</v>
      </c>
      <c r="G15" s="71">
        <v>50</v>
      </c>
      <c r="I15" s="14" t="s">
        <v>14</v>
      </c>
      <c r="J15" s="22">
        <v>46</v>
      </c>
      <c r="K15" s="60">
        <v>10.869565217391299</v>
      </c>
      <c r="L15" s="61">
        <v>30.434782608695659</v>
      </c>
      <c r="M15" s="61">
        <v>6.5217391304347823</v>
      </c>
      <c r="N15" s="71">
        <v>52.173913043478258</v>
      </c>
    </row>
    <row r="16" spans="2:16" x14ac:dyDescent="0.15">
      <c r="B16" s="14" t="s">
        <v>15</v>
      </c>
      <c r="C16" s="22">
        <v>33</v>
      </c>
      <c r="D16" s="63">
        <v>12.121212121212119</v>
      </c>
      <c r="E16" s="64">
        <v>15.15151515151515</v>
      </c>
      <c r="F16" s="64">
        <v>24.242424242424239</v>
      </c>
      <c r="G16" s="72">
        <v>48.484848484848477</v>
      </c>
      <c r="I16" s="14" t="s">
        <v>15</v>
      </c>
      <c r="J16" s="22">
        <v>33</v>
      </c>
      <c r="K16" s="63">
        <v>15.15151515151515</v>
      </c>
      <c r="L16" s="64">
        <v>21.212121212121211</v>
      </c>
      <c r="M16" s="64">
        <v>27.27272727272727</v>
      </c>
      <c r="N16" s="72">
        <v>36.363636363636367</v>
      </c>
    </row>
    <row r="17" spans="2:14" x14ac:dyDescent="0.15">
      <c r="B17" s="14" t="s">
        <v>16</v>
      </c>
      <c r="C17" s="22">
        <v>31</v>
      </c>
      <c r="D17" s="60">
        <v>12.90322580645161</v>
      </c>
      <c r="E17" s="61">
        <v>29.032258064516132</v>
      </c>
      <c r="F17" s="61">
        <v>22.58064516129032</v>
      </c>
      <c r="G17" s="71">
        <v>35.483870967741943</v>
      </c>
      <c r="I17" s="14" t="s">
        <v>16</v>
      </c>
      <c r="J17" s="22">
        <v>30</v>
      </c>
      <c r="K17" s="60">
        <v>16.666666666666661</v>
      </c>
      <c r="L17" s="61">
        <v>23.333333333333329</v>
      </c>
      <c r="M17" s="61">
        <v>33.333333333333329</v>
      </c>
      <c r="N17" s="71">
        <v>26.666666666666671</v>
      </c>
    </row>
    <row r="18" spans="2:14" x14ac:dyDescent="0.15">
      <c r="B18" s="14" t="s">
        <v>17</v>
      </c>
      <c r="C18" s="22">
        <v>87</v>
      </c>
      <c r="D18" s="60">
        <v>13.793103448275859</v>
      </c>
      <c r="E18" s="61">
        <v>34.482758620689658</v>
      </c>
      <c r="F18" s="61">
        <v>17.241379310344829</v>
      </c>
      <c r="G18" s="71">
        <v>34.482758620689658</v>
      </c>
      <c r="I18" s="14" t="s">
        <v>17</v>
      </c>
      <c r="J18" s="22">
        <v>85</v>
      </c>
      <c r="K18" s="60">
        <v>18.82352941176471</v>
      </c>
      <c r="L18" s="61">
        <v>47.058823529411761</v>
      </c>
      <c r="M18" s="61">
        <v>14.117647058823531</v>
      </c>
      <c r="N18" s="71">
        <v>20</v>
      </c>
    </row>
    <row r="19" spans="2:14" x14ac:dyDescent="0.15">
      <c r="B19" s="14" t="s">
        <v>18</v>
      </c>
      <c r="C19" s="22">
        <v>69</v>
      </c>
      <c r="D19" s="60">
        <v>18.840579710144929</v>
      </c>
      <c r="E19" s="61">
        <v>31.884057971014489</v>
      </c>
      <c r="F19" s="61">
        <v>20.289855072463769</v>
      </c>
      <c r="G19" s="71">
        <v>28.985507246376809</v>
      </c>
      <c r="I19" s="14" t="s">
        <v>18</v>
      </c>
      <c r="J19" s="22">
        <v>69</v>
      </c>
      <c r="K19" s="60">
        <v>20.289855072463769</v>
      </c>
      <c r="L19" s="61">
        <v>30.434782608695659</v>
      </c>
      <c r="M19" s="61">
        <v>21.739130434782609</v>
      </c>
      <c r="N19" s="71">
        <v>27.536231884057969</v>
      </c>
    </row>
    <row r="20" spans="2:14" x14ac:dyDescent="0.15">
      <c r="B20" s="14" t="s">
        <v>19</v>
      </c>
      <c r="C20" s="22">
        <v>22</v>
      </c>
      <c r="D20" s="60">
        <v>27.27272727272727</v>
      </c>
      <c r="E20" s="61">
        <v>31.81818181818182</v>
      </c>
      <c r="F20" s="61">
        <v>9.0909090909090917</v>
      </c>
      <c r="G20" s="71">
        <v>31.81818181818182</v>
      </c>
      <c r="I20" s="14" t="s">
        <v>19</v>
      </c>
      <c r="J20" s="22">
        <v>22</v>
      </c>
      <c r="K20" s="60">
        <v>13.63636363636363</v>
      </c>
      <c r="L20" s="61">
        <v>45.454545454545453</v>
      </c>
      <c r="M20" s="61">
        <v>13.63636363636363</v>
      </c>
      <c r="N20" s="71">
        <v>27.27272727272727</v>
      </c>
    </row>
    <row r="21" spans="2:14" x14ac:dyDescent="0.15">
      <c r="B21" s="14" t="s">
        <v>20</v>
      </c>
      <c r="C21" s="22">
        <v>75</v>
      </c>
      <c r="D21" s="60">
        <v>16</v>
      </c>
      <c r="E21" s="61">
        <v>25.333333333333339</v>
      </c>
      <c r="F21" s="61">
        <v>20</v>
      </c>
      <c r="G21" s="71">
        <v>38.666666666666657</v>
      </c>
      <c r="I21" s="14" t="s">
        <v>20</v>
      </c>
      <c r="J21" s="22">
        <v>76</v>
      </c>
      <c r="K21" s="60">
        <v>13.157894736842101</v>
      </c>
      <c r="L21" s="61">
        <v>40.789473684210527</v>
      </c>
      <c r="M21" s="61">
        <v>14.47368421052632</v>
      </c>
      <c r="N21" s="71">
        <v>31.578947368421051</v>
      </c>
    </row>
    <row r="22" spans="2:14" ht="15" customHeight="1" thickBot="1" x14ac:dyDescent="0.2">
      <c r="B22" s="16" t="s">
        <v>21</v>
      </c>
      <c r="C22" s="23">
        <v>197</v>
      </c>
      <c r="D22" s="65">
        <v>16.243654822335021</v>
      </c>
      <c r="E22" s="66">
        <v>30.964467005076141</v>
      </c>
      <c r="F22" s="66">
        <v>21.82741116751269</v>
      </c>
      <c r="G22" s="73">
        <v>30.964467005076141</v>
      </c>
      <c r="I22" s="16" t="s">
        <v>21</v>
      </c>
      <c r="J22" s="23">
        <v>197</v>
      </c>
      <c r="K22" s="65">
        <v>17.766497461928939</v>
      </c>
      <c r="L22" s="66">
        <v>43.654822335025379</v>
      </c>
      <c r="M22" s="66">
        <v>14.213197969543151</v>
      </c>
      <c r="N22" s="73">
        <v>24.36548223350254</v>
      </c>
    </row>
    <row r="23" spans="2:14" ht="15" customHeight="1" thickBot="1" x14ac:dyDescent="0.2">
      <c r="B23" s="10" t="s">
        <v>22</v>
      </c>
      <c r="C23" s="20">
        <f>IF(SUM(C24:C32)=0,"",SUM(C24:C32))</f>
        <v>1311</v>
      </c>
      <c r="D23" s="56">
        <f>IF(SUM(D24:D32)=0,"",SUMPRODUCT($C24:$C32, D24:D32)/$C23)</f>
        <v>9.8398169336384438</v>
      </c>
      <c r="E23" s="57">
        <f>IF(SUM(E24:E32)=0,"",SUMPRODUCT($C24:$C32, E24:E32)/$C23)</f>
        <v>24.48512585812357</v>
      </c>
      <c r="F23" s="57">
        <f>IF(SUM(F24:F32)=0,"",SUMPRODUCT($C24:$C32, F24:F32)/$C23)</f>
        <v>22.425629290617849</v>
      </c>
      <c r="G23" s="69">
        <f>IF(SUM(G24:G32)=0,"",SUMPRODUCT($C24:$C32, G24:G32)/$C23)</f>
        <v>43.249427917620139</v>
      </c>
      <c r="I23" s="10" t="s">
        <v>22</v>
      </c>
      <c r="J23" s="20">
        <f>IF(SUM(J24:J32)=0,"",SUM(J24:J32))</f>
        <v>1305</v>
      </c>
      <c r="K23" s="56">
        <f>IF(SUM(K24:K32)=0,"",SUMPRODUCT($J24:$J32, K24:K32)/$J23)</f>
        <v>13.409961685823754</v>
      </c>
      <c r="L23" s="57">
        <f>IF(SUM(L24:L32)=0,"",SUMPRODUCT($J24:$J32, L24:L32)/$J23)</f>
        <v>31.877394636015325</v>
      </c>
      <c r="M23" s="57">
        <f>IF(SUM(M24:M32)=0,"",SUMPRODUCT($J24:$J32, M24:M32)/$J23)</f>
        <v>17.164750957854405</v>
      </c>
      <c r="N23" s="69">
        <f>IF(SUM(N24:N32)=0,"",SUMPRODUCT($J24:$J32, N24:N32)/$J23)</f>
        <v>37.547892720306514</v>
      </c>
    </row>
    <row r="24" spans="2:14" x14ac:dyDescent="0.15">
      <c r="B24" s="12" t="s">
        <v>23</v>
      </c>
      <c r="C24" s="21">
        <v>95</v>
      </c>
      <c r="D24" s="58">
        <v>8.4210526315789469</v>
      </c>
      <c r="E24" s="59">
        <v>22.10526315789474</v>
      </c>
      <c r="F24" s="59">
        <v>20</v>
      </c>
      <c r="G24" s="70">
        <v>49.473684210526322</v>
      </c>
      <c r="I24" s="12" t="s">
        <v>23</v>
      </c>
      <c r="J24" s="21">
        <v>96</v>
      </c>
      <c r="K24" s="58">
        <v>13.54166666666667</v>
      </c>
      <c r="L24" s="59">
        <v>31.25</v>
      </c>
      <c r="M24" s="59">
        <v>12.5</v>
      </c>
      <c r="N24" s="70">
        <v>42.708333333333329</v>
      </c>
    </row>
    <row r="25" spans="2:14" x14ac:dyDescent="0.15">
      <c r="B25" s="14" t="s">
        <v>24</v>
      </c>
      <c r="C25" s="22">
        <v>145</v>
      </c>
      <c r="D25" s="60">
        <v>11.72413793103448</v>
      </c>
      <c r="E25" s="61">
        <v>24.827586206896552</v>
      </c>
      <c r="F25" s="61">
        <v>24.137931034482762</v>
      </c>
      <c r="G25" s="71">
        <v>39.310344827586214</v>
      </c>
      <c r="I25" s="14" t="s">
        <v>24</v>
      </c>
      <c r="J25" s="22">
        <v>143</v>
      </c>
      <c r="K25" s="60">
        <v>16.08391608391608</v>
      </c>
      <c r="L25" s="61">
        <v>33.566433566433567</v>
      </c>
      <c r="M25" s="61">
        <v>18.88111888111888</v>
      </c>
      <c r="N25" s="71">
        <v>31.46853146853147</v>
      </c>
    </row>
    <row r="26" spans="2:14" x14ac:dyDescent="0.15">
      <c r="B26" s="14" t="s">
        <v>25</v>
      </c>
      <c r="C26" s="22">
        <v>138</v>
      </c>
      <c r="D26" s="60">
        <v>7.2463768115942031</v>
      </c>
      <c r="E26" s="61">
        <v>18.840579710144929</v>
      </c>
      <c r="F26" s="61">
        <v>20.289855072463769</v>
      </c>
      <c r="G26" s="71">
        <v>53.623188405797109</v>
      </c>
      <c r="I26" s="14" t="s">
        <v>25</v>
      </c>
      <c r="J26" s="22">
        <v>136</v>
      </c>
      <c r="K26" s="60">
        <v>9.5588235294117645</v>
      </c>
      <c r="L26" s="61">
        <v>27.941176470588239</v>
      </c>
      <c r="M26" s="61">
        <v>13.23529411764706</v>
      </c>
      <c r="N26" s="71">
        <v>49.264705882352942</v>
      </c>
    </row>
    <row r="27" spans="2:14" x14ac:dyDescent="0.15">
      <c r="B27" s="14" t="s">
        <v>26</v>
      </c>
      <c r="C27" s="22">
        <v>279</v>
      </c>
      <c r="D27" s="60">
        <v>11.46953405017921</v>
      </c>
      <c r="E27" s="61">
        <v>24.731182795698921</v>
      </c>
      <c r="F27" s="61">
        <v>26.523297491039429</v>
      </c>
      <c r="G27" s="71">
        <v>37.275985663082437</v>
      </c>
      <c r="I27" s="14" t="s">
        <v>26</v>
      </c>
      <c r="J27" s="22">
        <v>279</v>
      </c>
      <c r="K27" s="60">
        <v>16.845878136200721</v>
      </c>
      <c r="L27" s="61">
        <v>32.258064516129032</v>
      </c>
      <c r="M27" s="61">
        <v>19.713261648745519</v>
      </c>
      <c r="N27" s="71">
        <v>31.182795698924728</v>
      </c>
    </row>
    <row r="28" spans="2:14" x14ac:dyDescent="0.15">
      <c r="B28" s="14" t="s">
        <v>27</v>
      </c>
      <c r="C28" s="22">
        <v>254</v>
      </c>
      <c r="D28" s="60">
        <v>7.0866141732283463</v>
      </c>
      <c r="E28" s="61">
        <v>25.196850393700789</v>
      </c>
      <c r="F28" s="61">
        <v>20.078740157480311</v>
      </c>
      <c r="G28" s="71">
        <v>47.637795275590548</v>
      </c>
      <c r="I28" s="14" t="s">
        <v>27</v>
      </c>
      <c r="J28" s="22">
        <v>252</v>
      </c>
      <c r="K28" s="60">
        <v>11.111111111111111</v>
      </c>
      <c r="L28" s="61">
        <v>30.158730158730162</v>
      </c>
      <c r="M28" s="61">
        <v>17.857142857142861</v>
      </c>
      <c r="N28" s="71">
        <v>40.873015873015873</v>
      </c>
    </row>
    <row r="29" spans="2:14" x14ac:dyDescent="0.15">
      <c r="B29" s="14" t="s">
        <v>28</v>
      </c>
      <c r="C29" s="22">
        <v>121</v>
      </c>
      <c r="D29" s="60">
        <v>14.87603305785124</v>
      </c>
      <c r="E29" s="61">
        <v>29.75206611570248</v>
      </c>
      <c r="F29" s="61">
        <v>23.1404958677686</v>
      </c>
      <c r="G29" s="71">
        <v>32.231404958677693</v>
      </c>
      <c r="I29" s="14" t="s">
        <v>28</v>
      </c>
      <c r="J29" s="22">
        <v>120</v>
      </c>
      <c r="K29" s="60">
        <v>14.16666666666667</v>
      </c>
      <c r="L29" s="61">
        <v>35.833333333333343</v>
      </c>
      <c r="M29" s="61">
        <v>15.83333333333333</v>
      </c>
      <c r="N29" s="71">
        <v>34.166666666666657</v>
      </c>
    </row>
    <row r="30" spans="2:14" x14ac:dyDescent="0.15">
      <c r="B30" s="14" t="s">
        <v>29</v>
      </c>
      <c r="C30" s="22">
        <v>33</v>
      </c>
      <c r="D30" s="60">
        <v>12.121212121212119</v>
      </c>
      <c r="E30" s="61">
        <v>12.121212121212119</v>
      </c>
      <c r="F30" s="61">
        <v>21.212121212121211</v>
      </c>
      <c r="G30" s="71">
        <v>54.54545454545454</v>
      </c>
      <c r="I30" s="14" t="s">
        <v>29</v>
      </c>
      <c r="J30" s="22">
        <v>34</v>
      </c>
      <c r="K30" s="60">
        <v>14.705882352941179</v>
      </c>
      <c r="L30" s="61">
        <v>23.52941176470588</v>
      </c>
      <c r="M30" s="61">
        <v>14.705882352941179</v>
      </c>
      <c r="N30" s="71">
        <v>47.058823529411761</v>
      </c>
    </row>
    <row r="31" spans="2:14" x14ac:dyDescent="0.15">
      <c r="B31" s="14" t="s">
        <v>30</v>
      </c>
      <c r="C31" s="22">
        <v>231</v>
      </c>
      <c r="D31" s="60">
        <v>9.5238095238095237</v>
      </c>
      <c r="E31" s="61">
        <v>26.839826839826841</v>
      </c>
      <c r="F31" s="61">
        <v>21.64502164502164</v>
      </c>
      <c r="G31" s="71">
        <v>41.99134199134199</v>
      </c>
      <c r="I31" s="14" t="s">
        <v>30</v>
      </c>
      <c r="J31" s="22">
        <v>230</v>
      </c>
      <c r="K31" s="60">
        <v>12.17391304347826</v>
      </c>
      <c r="L31" s="61">
        <v>33.913043478260867</v>
      </c>
      <c r="M31" s="61">
        <v>16.95652173913043</v>
      </c>
      <c r="N31" s="71">
        <v>36.95652173913043</v>
      </c>
    </row>
    <row r="32" spans="2:14" ht="15" customHeight="1" thickBot="1" x14ac:dyDescent="0.2">
      <c r="B32" s="16" t="s">
        <v>31</v>
      </c>
      <c r="C32" s="23">
        <v>15</v>
      </c>
      <c r="D32" s="65"/>
      <c r="E32" s="66">
        <v>20</v>
      </c>
      <c r="F32" s="66">
        <v>13.33333333333333</v>
      </c>
      <c r="G32" s="73">
        <v>66.666666666666657</v>
      </c>
      <c r="I32" s="16" t="s">
        <v>31</v>
      </c>
      <c r="J32" s="23">
        <v>15</v>
      </c>
      <c r="K32" s="65">
        <v>6.666666666666667</v>
      </c>
      <c r="L32" s="66">
        <v>33.333333333333329</v>
      </c>
      <c r="M32" s="66">
        <v>26.666666666666671</v>
      </c>
      <c r="N32" s="73">
        <v>33.333333333333329</v>
      </c>
    </row>
    <row r="33" spans="2:14" ht="15" customHeight="1" thickBot="1" x14ac:dyDescent="0.2">
      <c r="B33" s="10" t="s">
        <v>32</v>
      </c>
      <c r="C33" s="20">
        <f>IF(SUM(C24:C32,C10:C22)=0,"",SUM(C24:C32,C10:C22))</f>
        <v>2121</v>
      </c>
      <c r="D33" s="56">
        <f>IF(SUM(D24:D32,D10:D22)=0,"",(SUMPRODUCT($C10:$C22, D10:D22)+SUMPRODUCT($C24:$C32, D24:D32))/$C33)</f>
        <v>11.504007543611504</v>
      </c>
      <c r="E33" s="57">
        <f>IF(SUM(E24:E32,E10:E22)=0,"",(SUMPRODUCT($C10:$C22, E10:E22)+SUMPRODUCT($C24:$C32, E24:E32))/$C33)</f>
        <v>25.176803394625178</v>
      </c>
      <c r="F33" s="57">
        <f>IF(SUM(F24:F32,F10:F22)=0,"",(SUMPRODUCT($C10:$C22, F10:F22)+SUMPRODUCT($C24:$C32, F24:F32))/$C33)</f>
        <v>22.48939179632249</v>
      </c>
      <c r="G33" s="69">
        <f>IF(SUM(G24:G32,G10:G22)=0,"",(SUMPRODUCT($C10:$C22, G10:G22)+SUMPRODUCT($C24:$C32, G24:G32))/$C33)</f>
        <v>40.829797265440831</v>
      </c>
      <c r="I33" s="10" t="s">
        <v>32</v>
      </c>
      <c r="J33" s="20">
        <f>IF(SUM(J24:J32,J10:J22)=0,"",SUM(J24:J32,J10:J22))</f>
        <v>2113</v>
      </c>
      <c r="K33" s="56">
        <f>IF(SUM(K24:K32,K10:K22)=0,"",(SUMPRODUCT($J10:$J22, K10:K22)+SUMPRODUCT($J24:$J32, K24:K32))/$J33)</f>
        <v>14.576431613819214</v>
      </c>
      <c r="L33" s="57">
        <f>IF(SUM(L24:L32,L10:L22)=0,"",(SUMPRODUCT($J10:$J22, L10:L22)+SUMPRODUCT($J24:$J32, L24:L32))/$J33)</f>
        <v>34.169427354472312</v>
      </c>
      <c r="M33" s="57">
        <f>IF(SUM(M24:M32,M10:M22)=0,"",(SUMPRODUCT($J10:$J22, M10:M22)+SUMPRODUCT($J24:$J32, M24:M32))/$J33)</f>
        <v>17.179365830572646</v>
      </c>
      <c r="N33" s="69">
        <f>IF(SUM(N24:N32,N10:N22)=0,"",(SUMPRODUCT($J10:$J22, N10:N22)+SUMPRODUCT($J24:$J32, N24:N32))/$J33)</f>
        <v>34.074775201135829</v>
      </c>
    </row>
    <row r="34" spans="2:14" x14ac:dyDescent="0.15">
      <c r="B34"/>
      <c r="C34"/>
      <c r="D34"/>
      <c r="E34"/>
      <c r="F34"/>
      <c r="G34"/>
      <c r="I34"/>
      <c r="J34"/>
      <c r="K34"/>
      <c r="L34"/>
      <c r="M34"/>
      <c r="N34"/>
    </row>
    <row r="35" spans="2:14" x14ac:dyDescent="0.15">
      <c r="B35" t="s">
        <v>584</v>
      </c>
      <c r="C35"/>
      <c r="D35"/>
      <c r="E35"/>
      <c r="F35"/>
      <c r="G35"/>
      <c r="I35" t="s">
        <v>516</v>
      </c>
      <c r="J35"/>
      <c r="K35"/>
      <c r="L35"/>
      <c r="M35"/>
      <c r="N35"/>
    </row>
    <row r="36" spans="2:14" ht="15" customHeight="1" thickBot="1" x14ac:dyDescent="0.2">
      <c r="B36" t="s">
        <v>585</v>
      </c>
      <c r="C36"/>
      <c r="D36"/>
      <c r="E36"/>
      <c r="F36"/>
      <c r="G36" t="s">
        <v>1</v>
      </c>
      <c r="I36" t="s">
        <v>583</v>
      </c>
      <c r="J36"/>
      <c r="K36"/>
      <c r="L36"/>
      <c r="M36"/>
      <c r="N36" t="s">
        <v>1</v>
      </c>
    </row>
    <row r="37" spans="2:14" ht="45.95" customHeight="1" thickBot="1" x14ac:dyDescent="0.2">
      <c r="B37" s="18"/>
      <c r="C37" s="19" t="s">
        <v>2</v>
      </c>
      <c r="D37" s="6" t="s">
        <v>313</v>
      </c>
      <c r="E37" s="7" t="s">
        <v>314</v>
      </c>
      <c r="F37" s="7" t="s">
        <v>315</v>
      </c>
      <c r="G37" s="9" t="s">
        <v>316</v>
      </c>
      <c r="I37" s="18"/>
      <c r="J37" s="19" t="s">
        <v>2</v>
      </c>
      <c r="K37" s="6" t="s">
        <v>313</v>
      </c>
      <c r="L37" s="7" t="s">
        <v>314</v>
      </c>
      <c r="M37" s="7" t="s">
        <v>315</v>
      </c>
      <c r="N37" s="9" t="s">
        <v>316</v>
      </c>
    </row>
    <row r="38" spans="2:14" ht="15" customHeight="1" thickBot="1" x14ac:dyDescent="0.2">
      <c r="B38" s="10" t="s">
        <v>8</v>
      </c>
      <c r="C38" s="20">
        <f>IF(SUM(C39:C51)=0,"",SUM(C39:C51))</f>
        <v>808</v>
      </c>
      <c r="D38" s="68">
        <f>IF(SUM(D39:D51)=0,"",SUMPRODUCT($C39:$C51, D39:D51)/$C38)</f>
        <v>15.222772277227723</v>
      </c>
      <c r="E38" s="57">
        <f>IF(SUM(E39:E51)=0,"",SUMPRODUCT($C39:$C51, E39:E51)/$C38)</f>
        <v>34.529702970297031</v>
      </c>
      <c r="F38" s="57">
        <f>IF(SUM(F39:F51)=0,"",SUMPRODUCT($C39:$C51, F39:F51)/$C38)</f>
        <v>20.173267326732674</v>
      </c>
      <c r="G38" s="69">
        <f>IF(SUM(G39:G51)=0,"",SUMPRODUCT($C39:$C51, G39:G51)/$C38)</f>
        <v>30.074257425742573</v>
      </c>
      <c r="I38" s="10" t="s">
        <v>8</v>
      </c>
      <c r="J38" s="20">
        <f>IF(SUM(J39:J51)=0,"",SUM(J39:J51))</f>
        <v>806</v>
      </c>
      <c r="K38" s="68">
        <f>IF(SUM(K39:K51)=0,"",SUMPRODUCT($J39:$J51, K39:K51)/$J38)</f>
        <v>7.3200992555831252</v>
      </c>
      <c r="L38" s="57">
        <f>IF(SUM(L39:L51)=0,"",SUMPRODUCT($J39:$J51, L39:L51)/$J38)</f>
        <v>31.389578163771713</v>
      </c>
      <c r="M38" s="57">
        <f>IF(SUM(M39:M51)=0,"",SUMPRODUCT($J39:$J51, M39:M51)/$J38)</f>
        <v>24.317617866004962</v>
      </c>
      <c r="N38" s="69">
        <f>IF(SUM(N39:N51)=0,"",SUMPRODUCT($J39:$J51, N39:N51)/$J38)</f>
        <v>36.972704714640201</v>
      </c>
    </row>
    <row r="39" spans="2:14" x14ac:dyDescent="0.15">
      <c r="B39" s="12" t="s">
        <v>9</v>
      </c>
      <c r="C39" s="21">
        <v>135</v>
      </c>
      <c r="D39" s="58">
        <v>10.37037037037037</v>
      </c>
      <c r="E39" s="59">
        <v>31.851851851851851</v>
      </c>
      <c r="F39" s="59">
        <v>20.74074074074074</v>
      </c>
      <c r="G39" s="70">
        <v>37.037037037037038</v>
      </c>
      <c r="I39" s="12" t="s">
        <v>9</v>
      </c>
      <c r="J39" s="21">
        <v>135</v>
      </c>
      <c r="K39" s="58">
        <v>7.4074074074074074</v>
      </c>
      <c r="L39" s="59">
        <v>27.407407407407408</v>
      </c>
      <c r="M39" s="59">
        <v>20</v>
      </c>
      <c r="N39" s="70">
        <v>45.185185185185183</v>
      </c>
    </row>
    <row r="40" spans="2:14" x14ac:dyDescent="0.15">
      <c r="B40" s="14" t="s">
        <v>10</v>
      </c>
      <c r="C40" s="22">
        <v>21</v>
      </c>
      <c r="D40" s="60">
        <v>19.047619047619051</v>
      </c>
      <c r="E40" s="61">
        <v>23.80952380952381</v>
      </c>
      <c r="F40" s="61">
        <v>23.80952380952381</v>
      </c>
      <c r="G40" s="71">
        <v>33.333333333333329</v>
      </c>
      <c r="I40" s="14" t="s">
        <v>10</v>
      </c>
      <c r="J40" s="22">
        <v>21</v>
      </c>
      <c r="K40" s="60">
        <v>14.285714285714279</v>
      </c>
      <c r="L40" s="61">
        <v>23.80952380952381</v>
      </c>
      <c r="M40" s="61">
        <v>28.571428571428569</v>
      </c>
      <c r="N40" s="71">
        <v>33.333333333333329</v>
      </c>
    </row>
    <row r="41" spans="2:14" x14ac:dyDescent="0.15">
      <c r="B41" s="14" t="s">
        <v>11</v>
      </c>
      <c r="C41" s="22">
        <v>24</v>
      </c>
      <c r="D41" s="60">
        <v>20.833333333333339</v>
      </c>
      <c r="E41" s="61">
        <v>33.333333333333329</v>
      </c>
      <c r="F41" s="61">
        <v>29.166666666666671</v>
      </c>
      <c r="G41" s="71">
        <v>16.666666666666661</v>
      </c>
      <c r="I41" s="14" t="s">
        <v>11</v>
      </c>
      <c r="J41" s="22">
        <v>24</v>
      </c>
      <c r="K41" s="60">
        <v>16.666666666666661</v>
      </c>
      <c r="L41" s="61">
        <v>33.333333333333329</v>
      </c>
      <c r="M41" s="61">
        <v>29.166666666666671</v>
      </c>
      <c r="N41" s="71">
        <v>20.833333333333339</v>
      </c>
    </row>
    <row r="42" spans="2:14" x14ac:dyDescent="0.15">
      <c r="B42" s="14" t="s">
        <v>12</v>
      </c>
      <c r="C42" s="22">
        <v>66</v>
      </c>
      <c r="D42" s="60">
        <v>13.63636363636363</v>
      </c>
      <c r="E42" s="61">
        <v>36.363636363636367</v>
      </c>
      <c r="F42" s="61">
        <v>18.18181818181818</v>
      </c>
      <c r="G42" s="71">
        <v>31.81818181818182</v>
      </c>
      <c r="I42" s="14" t="s">
        <v>12</v>
      </c>
      <c r="J42" s="22">
        <v>66</v>
      </c>
      <c r="K42" s="60">
        <v>3.0303030303030298</v>
      </c>
      <c r="L42" s="61">
        <v>30.303030303030301</v>
      </c>
      <c r="M42" s="61">
        <v>25.757575757575761</v>
      </c>
      <c r="N42" s="71">
        <v>40.909090909090907</v>
      </c>
    </row>
    <row r="43" spans="2:14" x14ac:dyDescent="0.15">
      <c r="B43" s="14" t="s">
        <v>13</v>
      </c>
      <c r="C43" s="22">
        <v>4</v>
      </c>
      <c r="D43" s="60">
        <v>50</v>
      </c>
      <c r="E43" s="61">
        <v>50</v>
      </c>
      <c r="F43" s="61"/>
      <c r="G43" s="71"/>
      <c r="I43" s="14" t="s">
        <v>13</v>
      </c>
      <c r="J43" s="22">
        <v>4</v>
      </c>
      <c r="K43" s="60"/>
      <c r="L43" s="61">
        <v>100</v>
      </c>
      <c r="M43" s="61"/>
      <c r="N43" s="71"/>
    </row>
    <row r="44" spans="2:14" x14ac:dyDescent="0.15">
      <c r="B44" s="14" t="s">
        <v>14</v>
      </c>
      <c r="C44" s="22">
        <v>46</v>
      </c>
      <c r="D44" s="60">
        <v>8.695652173913043</v>
      </c>
      <c r="E44" s="61">
        <v>30.434782608695659</v>
      </c>
      <c r="F44" s="61">
        <v>19.565217391304351</v>
      </c>
      <c r="G44" s="71">
        <v>41.304347826086953</v>
      </c>
      <c r="I44" s="14" t="s">
        <v>14</v>
      </c>
      <c r="J44" s="22">
        <v>46</v>
      </c>
      <c r="K44" s="60">
        <v>2.1739130434782612</v>
      </c>
      <c r="L44" s="61">
        <v>30.434782608695659</v>
      </c>
      <c r="M44" s="61">
        <v>19.565217391304351</v>
      </c>
      <c r="N44" s="71">
        <v>47.826086956521742</v>
      </c>
    </row>
    <row r="45" spans="2:14" x14ac:dyDescent="0.15">
      <c r="B45" s="14" t="s">
        <v>15</v>
      </c>
      <c r="C45" s="22">
        <v>33</v>
      </c>
      <c r="D45" s="63">
        <v>18.18181818181818</v>
      </c>
      <c r="E45" s="64">
        <v>18.18181818181818</v>
      </c>
      <c r="F45" s="64">
        <v>27.27272727272727</v>
      </c>
      <c r="G45" s="72">
        <v>36.363636363636367</v>
      </c>
      <c r="I45" s="14" t="s">
        <v>15</v>
      </c>
      <c r="J45" s="22">
        <v>33</v>
      </c>
      <c r="K45" s="63">
        <v>12.121212121212119</v>
      </c>
      <c r="L45" s="64">
        <v>21.212121212121211</v>
      </c>
      <c r="M45" s="64">
        <v>30.303030303030301</v>
      </c>
      <c r="N45" s="72">
        <v>36.363636363636367</v>
      </c>
    </row>
    <row r="46" spans="2:14" x14ac:dyDescent="0.15">
      <c r="B46" s="14" t="s">
        <v>16</v>
      </c>
      <c r="C46" s="22">
        <v>30</v>
      </c>
      <c r="D46" s="60">
        <v>16.666666666666661</v>
      </c>
      <c r="E46" s="61">
        <v>23.333333333333329</v>
      </c>
      <c r="F46" s="61">
        <v>36.666666666666657</v>
      </c>
      <c r="G46" s="71">
        <v>23.333333333333329</v>
      </c>
      <c r="I46" s="14" t="s">
        <v>16</v>
      </c>
      <c r="J46" s="22">
        <v>30</v>
      </c>
      <c r="K46" s="60">
        <v>3.333333333333333</v>
      </c>
      <c r="L46" s="61">
        <v>33.333333333333329</v>
      </c>
      <c r="M46" s="61">
        <v>26.666666666666671</v>
      </c>
      <c r="N46" s="71">
        <v>36.666666666666657</v>
      </c>
    </row>
    <row r="47" spans="2:14" x14ac:dyDescent="0.15">
      <c r="B47" s="14" t="s">
        <v>17</v>
      </c>
      <c r="C47" s="22">
        <v>85</v>
      </c>
      <c r="D47" s="60">
        <v>17.647058823529409</v>
      </c>
      <c r="E47" s="61">
        <v>42.352941176470587</v>
      </c>
      <c r="F47" s="61">
        <v>17.647058823529409</v>
      </c>
      <c r="G47" s="71">
        <v>22.352941176470591</v>
      </c>
      <c r="I47" s="14" t="s">
        <v>17</v>
      </c>
      <c r="J47" s="22">
        <v>84</v>
      </c>
      <c r="K47" s="60">
        <v>4.7619047619047619</v>
      </c>
      <c r="L47" s="61">
        <v>40.476190476190467</v>
      </c>
      <c r="M47" s="61">
        <v>22.61904761904762</v>
      </c>
      <c r="N47" s="71">
        <v>32.142857142857153</v>
      </c>
    </row>
    <row r="48" spans="2:14" x14ac:dyDescent="0.15">
      <c r="B48" s="14" t="s">
        <v>18</v>
      </c>
      <c r="C48" s="22">
        <v>70</v>
      </c>
      <c r="D48" s="60">
        <v>17.142857142857139</v>
      </c>
      <c r="E48" s="61">
        <v>37.142857142857153</v>
      </c>
      <c r="F48" s="61">
        <v>17.142857142857139</v>
      </c>
      <c r="G48" s="71">
        <v>28.571428571428569</v>
      </c>
      <c r="I48" s="14" t="s">
        <v>18</v>
      </c>
      <c r="J48" s="22">
        <v>69</v>
      </c>
      <c r="K48" s="60">
        <v>13.043478260869559</v>
      </c>
      <c r="L48" s="61">
        <v>31.884057971014489</v>
      </c>
      <c r="M48" s="61">
        <v>21.739130434782609</v>
      </c>
      <c r="N48" s="71">
        <v>33.333333333333329</v>
      </c>
    </row>
    <row r="49" spans="2:14" x14ac:dyDescent="0.15">
      <c r="B49" s="14" t="s">
        <v>19</v>
      </c>
      <c r="C49" s="22">
        <v>22</v>
      </c>
      <c r="D49" s="60">
        <v>18.18181818181818</v>
      </c>
      <c r="E49" s="61">
        <v>36.363636363636367</v>
      </c>
      <c r="F49" s="61">
        <v>22.72727272727273</v>
      </c>
      <c r="G49" s="71">
        <v>22.72727272727273</v>
      </c>
      <c r="I49" s="14" t="s">
        <v>19</v>
      </c>
      <c r="J49" s="22">
        <v>22</v>
      </c>
      <c r="K49" s="60">
        <v>13.63636363636363</v>
      </c>
      <c r="L49" s="61">
        <v>31.81818181818182</v>
      </c>
      <c r="M49" s="61">
        <v>31.81818181818182</v>
      </c>
      <c r="N49" s="71">
        <v>22.72727272727273</v>
      </c>
    </row>
    <row r="50" spans="2:14" x14ac:dyDescent="0.15">
      <c r="B50" s="14" t="s">
        <v>20</v>
      </c>
      <c r="C50" s="22">
        <v>75</v>
      </c>
      <c r="D50" s="60">
        <v>13.33333333333333</v>
      </c>
      <c r="E50" s="61">
        <v>36</v>
      </c>
      <c r="F50" s="61">
        <v>20</v>
      </c>
      <c r="G50" s="71">
        <v>30.666666666666661</v>
      </c>
      <c r="I50" s="14" t="s">
        <v>20</v>
      </c>
      <c r="J50" s="22">
        <v>76</v>
      </c>
      <c r="K50" s="60">
        <v>6.5789473684210522</v>
      </c>
      <c r="L50" s="61">
        <v>31.578947368421051</v>
      </c>
      <c r="M50" s="61">
        <v>26.315789473684209</v>
      </c>
      <c r="N50" s="71">
        <v>35.526315789473678</v>
      </c>
    </row>
    <row r="51" spans="2:14" ht="15" customHeight="1" thickBot="1" x14ac:dyDescent="0.2">
      <c r="B51" s="16" t="s">
        <v>21</v>
      </c>
      <c r="C51" s="23">
        <v>197</v>
      </c>
      <c r="D51" s="65">
        <v>16.751269035532999</v>
      </c>
      <c r="E51" s="66">
        <v>37.055837563451767</v>
      </c>
      <c r="F51" s="66">
        <v>17.766497461928939</v>
      </c>
      <c r="G51" s="73">
        <v>28.426395939086301</v>
      </c>
      <c r="I51" s="16" t="s">
        <v>21</v>
      </c>
      <c r="J51" s="23">
        <v>196</v>
      </c>
      <c r="K51" s="65">
        <v>6.6326530612244898</v>
      </c>
      <c r="L51" s="66">
        <v>31.122448979591841</v>
      </c>
      <c r="M51" s="66">
        <v>26.020408163265309</v>
      </c>
      <c r="N51" s="73">
        <v>36.224489795918373</v>
      </c>
    </row>
    <row r="52" spans="2:14" ht="15" customHeight="1" thickBot="1" x14ac:dyDescent="0.2">
      <c r="B52" s="10" t="s">
        <v>22</v>
      </c>
      <c r="C52" s="20">
        <f>IF(SUM(C53:C61)=0,"",SUM(C53:C61))</f>
        <v>1300</v>
      </c>
      <c r="D52" s="56">
        <f>IF(SUM(D53:D61)=0,"",SUMPRODUCT($C53:$C61, D53:D61)/$C52)</f>
        <v>11.076923076923077</v>
      </c>
      <c r="E52" s="57">
        <f>IF(SUM(E53:E61)=0,"",SUMPRODUCT($C53:$C61, E53:E61)/$C52)</f>
        <v>26</v>
      </c>
      <c r="F52" s="57">
        <f>IF(SUM(F53:F61)=0,"",SUMPRODUCT($C53:$C61, F53:F61)/$C52)</f>
        <v>18.615384615384617</v>
      </c>
      <c r="G52" s="69">
        <f>IF(SUM(G53:G61)=0,"",SUMPRODUCT($C53:$C61, G53:G61)/$C52)</f>
        <v>44.307692307692299</v>
      </c>
      <c r="I52" s="10" t="s">
        <v>22</v>
      </c>
      <c r="J52" s="20">
        <f>IF(SUM(J53:J61)=0,"",SUM(J53:J61))</f>
        <v>1297</v>
      </c>
      <c r="K52" s="56">
        <f>IF(SUM(K53:K61)=0,"",SUMPRODUCT($J53:$J61, K53:K61)/$J52)</f>
        <v>6.3222821896684653</v>
      </c>
      <c r="L52" s="57">
        <f>IF(SUM(L53:L61)=0,"",SUMPRODUCT($J53:$J61, L53:L61)/$J52)</f>
        <v>25.828835774865073</v>
      </c>
      <c r="M52" s="57">
        <f>IF(SUM(M53:M61)=0,"",SUMPRODUCT($J53:$J61, M53:M61)/$J52)</f>
        <v>19.737856592135699</v>
      </c>
      <c r="N52" s="69">
        <f>IF(SUM(N53:N61)=0,"",SUMPRODUCT($J53:$J61, N53:N61)/$J52)</f>
        <v>48.11102544333076</v>
      </c>
    </row>
    <row r="53" spans="2:14" x14ac:dyDescent="0.15">
      <c r="B53" s="12" t="s">
        <v>23</v>
      </c>
      <c r="C53" s="21">
        <v>96</v>
      </c>
      <c r="D53" s="58">
        <v>8.3333333333333321</v>
      </c>
      <c r="E53" s="59">
        <v>18.75</v>
      </c>
      <c r="F53" s="59">
        <v>15.625</v>
      </c>
      <c r="G53" s="70">
        <v>57.291666666666657</v>
      </c>
      <c r="I53" s="12" t="s">
        <v>23</v>
      </c>
      <c r="J53" s="21">
        <v>95</v>
      </c>
      <c r="K53" s="58">
        <v>6.3157894736842106</v>
      </c>
      <c r="L53" s="59">
        <v>28.421052631578949</v>
      </c>
      <c r="M53" s="59">
        <v>14.736842105263159</v>
      </c>
      <c r="N53" s="70">
        <v>50.526315789473678</v>
      </c>
    </row>
    <row r="54" spans="2:14" x14ac:dyDescent="0.15">
      <c r="B54" s="14" t="s">
        <v>24</v>
      </c>
      <c r="C54" s="22">
        <v>144</v>
      </c>
      <c r="D54" s="60">
        <v>13.194444444444439</v>
      </c>
      <c r="E54" s="61">
        <v>25</v>
      </c>
      <c r="F54" s="61">
        <v>22.222222222222221</v>
      </c>
      <c r="G54" s="71">
        <v>39.583333333333329</v>
      </c>
      <c r="I54" s="14" t="s">
        <v>24</v>
      </c>
      <c r="J54" s="22">
        <v>143</v>
      </c>
      <c r="K54" s="60">
        <v>5.5944055944055942</v>
      </c>
      <c r="L54" s="61">
        <v>22.37762237762238</v>
      </c>
      <c r="M54" s="61">
        <v>22.37762237762238</v>
      </c>
      <c r="N54" s="71">
        <v>49.650349650349654</v>
      </c>
    </row>
    <row r="55" spans="2:14" x14ac:dyDescent="0.15">
      <c r="B55" s="14" t="s">
        <v>25</v>
      </c>
      <c r="C55" s="22">
        <v>136</v>
      </c>
      <c r="D55" s="60">
        <v>5.8823529411764701</v>
      </c>
      <c r="E55" s="61">
        <v>19.117647058823529</v>
      </c>
      <c r="F55" s="61">
        <v>15.441176470588241</v>
      </c>
      <c r="G55" s="71">
        <v>59.558823529411761</v>
      </c>
      <c r="I55" s="14" t="s">
        <v>25</v>
      </c>
      <c r="J55" s="22">
        <v>135</v>
      </c>
      <c r="K55" s="60">
        <v>2.2222222222222219</v>
      </c>
      <c r="L55" s="61">
        <v>16.296296296296301</v>
      </c>
      <c r="M55" s="61">
        <v>17.037037037037042</v>
      </c>
      <c r="N55" s="71">
        <v>64.444444444444443</v>
      </c>
    </row>
    <row r="56" spans="2:14" x14ac:dyDescent="0.15">
      <c r="B56" s="14" t="s">
        <v>26</v>
      </c>
      <c r="C56" s="22">
        <v>280</v>
      </c>
      <c r="D56" s="60">
        <v>16.071428571428569</v>
      </c>
      <c r="E56" s="61">
        <v>31.071428571428569</v>
      </c>
      <c r="F56" s="61">
        <v>20</v>
      </c>
      <c r="G56" s="71">
        <v>32.857142857142847</v>
      </c>
      <c r="I56" s="14" t="s">
        <v>26</v>
      </c>
      <c r="J56" s="22">
        <v>279</v>
      </c>
      <c r="K56" s="60">
        <v>8.9605734767025087</v>
      </c>
      <c r="L56" s="61">
        <v>27.956989247311821</v>
      </c>
      <c r="M56" s="61">
        <v>22.939068100358419</v>
      </c>
      <c r="N56" s="71">
        <v>40.143369175627242</v>
      </c>
    </row>
    <row r="57" spans="2:14" x14ac:dyDescent="0.15">
      <c r="B57" s="14" t="s">
        <v>27</v>
      </c>
      <c r="C57" s="22">
        <v>251</v>
      </c>
      <c r="D57" s="60">
        <v>6.7729083665338639</v>
      </c>
      <c r="E57" s="61">
        <v>28.286852589641441</v>
      </c>
      <c r="F57" s="61">
        <v>15.1394422310757</v>
      </c>
      <c r="G57" s="71">
        <v>49.800796812749013</v>
      </c>
      <c r="I57" s="14" t="s">
        <v>27</v>
      </c>
      <c r="J57" s="22">
        <v>252</v>
      </c>
      <c r="K57" s="60">
        <v>3.5714285714285712</v>
      </c>
      <c r="L57" s="61">
        <v>25.793650793650801</v>
      </c>
      <c r="M57" s="61">
        <v>17.06349206349206</v>
      </c>
      <c r="N57" s="71">
        <v>53.571428571428569</v>
      </c>
    </row>
    <row r="58" spans="2:14" x14ac:dyDescent="0.15">
      <c r="B58" s="14" t="s">
        <v>28</v>
      </c>
      <c r="C58" s="22">
        <v>117</v>
      </c>
      <c r="D58" s="60">
        <v>10.256410256410261</v>
      </c>
      <c r="E58" s="61">
        <v>26.495726495726501</v>
      </c>
      <c r="F58" s="61">
        <v>23.07692307692308</v>
      </c>
      <c r="G58" s="71">
        <v>40.17094017094017</v>
      </c>
      <c r="I58" s="14" t="s">
        <v>28</v>
      </c>
      <c r="J58" s="22">
        <v>118</v>
      </c>
      <c r="K58" s="60">
        <v>6.7796610169491522</v>
      </c>
      <c r="L58" s="61">
        <v>25.423728813559318</v>
      </c>
      <c r="M58" s="61">
        <v>27.966101694915249</v>
      </c>
      <c r="N58" s="71">
        <v>39.83050847457627</v>
      </c>
    </row>
    <row r="59" spans="2:14" x14ac:dyDescent="0.15">
      <c r="B59" s="14" t="s">
        <v>29</v>
      </c>
      <c r="C59" s="22">
        <v>32</v>
      </c>
      <c r="D59" s="60">
        <v>12.5</v>
      </c>
      <c r="E59" s="61">
        <v>15.625</v>
      </c>
      <c r="F59" s="61">
        <v>12.5</v>
      </c>
      <c r="G59" s="71">
        <v>59.375</v>
      </c>
      <c r="I59" s="14" t="s">
        <v>29</v>
      </c>
      <c r="J59" s="22">
        <v>31</v>
      </c>
      <c r="K59" s="60">
        <v>6.4516129032258061</v>
      </c>
      <c r="L59" s="61">
        <v>19.35483870967742</v>
      </c>
      <c r="M59" s="61">
        <v>16.12903225806452</v>
      </c>
      <c r="N59" s="71">
        <v>58.064516129032263</v>
      </c>
    </row>
    <row r="60" spans="2:14" x14ac:dyDescent="0.15">
      <c r="B60" s="14" t="s">
        <v>30</v>
      </c>
      <c r="C60" s="22">
        <v>229</v>
      </c>
      <c r="D60" s="60">
        <v>13.10043668122271</v>
      </c>
      <c r="E60" s="61">
        <v>25.76419213973799</v>
      </c>
      <c r="F60" s="61">
        <v>20.960698689956331</v>
      </c>
      <c r="G60" s="71">
        <v>40.174672489082973</v>
      </c>
      <c r="I60" s="14" t="s">
        <v>30</v>
      </c>
      <c r="J60" s="22">
        <v>229</v>
      </c>
      <c r="K60" s="60">
        <v>8.2969432314410483</v>
      </c>
      <c r="L60" s="61">
        <v>31.004366812227079</v>
      </c>
      <c r="M60" s="61">
        <v>17.903930131004369</v>
      </c>
      <c r="N60" s="71">
        <v>42.79475982532751</v>
      </c>
    </row>
    <row r="61" spans="2:14" ht="15" customHeight="1" thickBot="1" x14ac:dyDescent="0.2">
      <c r="B61" s="16" t="s">
        <v>31</v>
      </c>
      <c r="C61" s="23">
        <v>15</v>
      </c>
      <c r="D61" s="65">
        <v>6.666666666666667</v>
      </c>
      <c r="E61" s="66">
        <v>33.333333333333329</v>
      </c>
      <c r="F61" s="66">
        <v>6.666666666666667</v>
      </c>
      <c r="G61" s="73">
        <v>53.333333333333343</v>
      </c>
      <c r="I61" s="16" t="s">
        <v>31</v>
      </c>
      <c r="J61" s="23">
        <v>15</v>
      </c>
      <c r="K61" s="65">
        <v>13.33333333333333</v>
      </c>
      <c r="L61" s="66">
        <v>26.666666666666671</v>
      </c>
      <c r="M61" s="66">
        <v>6.666666666666667</v>
      </c>
      <c r="N61" s="73">
        <v>53.333333333333343</v>
      </c>
    </row>
    <row r="62" spans="2:14" ht="15" customHeight="1" thickBot="1" x14ac:dyDescent="0.2">
      <c r="B62" s="10" t="s">
        <v>32</v>
      </c>
      <c r="C62" s="20">
        <f>IF(SUM(C53:C61,C39:C51)=0,"",SUM(C53:C61,C39:C51))</f>
        <v>2108</v>
      </c>
      <c r="D62" s="56">
        <f>IF(SUM(D53:D61,D39:D51)=0,"",(SUMPRODUCT($C39:$C51, D39:D51)+SUMPRODUCT($C53:$C61, D53:D61))/$C62)</f>
        <v>12.666034155597723</v>
      </c>
      <c r="E62" s="57">
        <f>IF(SUM(E53:E61,E39:E51)=0,"",(SUMPRODUCT($C39:$C51, E39:E51)+SUMPRODUCT($C53:$C61, E53:E61))/$C62)</f>
        <v>29.269449715370019</v>
      </c>
      <c r="F62" s="57">
        <f>IF(SUM(F53:F61,F39:F51)=0,"",(SUMPRODUCT($C39:$C51, F39:F51)+SUMPRODUCT($C53:$C61, F53:F61))/$C62)</f>
        <v>19.212523719165084</v>
      </c>
      <c r="G62" s="69">
        <f>IF(SUM(G53:G61,G39:G51)=0,"",(SUMPRODUCT($C39:$C51, G39:G51)+SUMPRODUCT($C53:$C61, G53:G61))/$C62)</f>
        <v>38.851992409867172</v>
      </c>
      <c r="I62" s="10" t="s">
        <v>32</v>
      </c>
      <c r="J62" s="20">
        <f>IF(SUM(J53:J61,J39:J51)=0,"",SUM(J53:J61,J39:J51))</f>
        <v>2103</v>
      </c>
      <c r="K62" s="56">
        <f>IF(SUM(K53:K61,K39:K51)=0,"",(SUMPRODUCT($J39:$J51, K39:K51)+SUMPRODUCT($J53:$J61, K53:K61))/$J62)</f>
        <v>6.7047075606276749</v>
      </c>
      <c r="L62" s="57">
        <f>IF(SUM(L53:L61,L39:L51)=0,"",(SUMPRODUCT($J39:$J51, L39:L51)+SUMPRODUCT($J53:$J61, L53:L61))/$J62)</f>
        <v>27.96005706134094</v>
      </c>
      <c r="M62" s="57">
        <f>IF(SUM(M53:M61,M39:M51)=0,"",(SUMPRODUCT($J39:$J51, M39:M51)+SUMPRODUCT($J53:$J61, M53:M61))/$J62)</f>
        <v>21.493105087969568</v>
      </c>
      <c r="N62" s="69">
        <f>IF(SUM(N53:N61,N39:N51)=0,"",(SUMPRODUCT($J39:$J51, N39:N51)+SUMPRODUCT($J53:$J61, N53:N61))/$J62)</f>
        <v>43.842130290061817</v>
      </c>
    </row>
    <row r="63" spans="2:14" x14ac:dyDescent="0.15">
      <c r="B63"/>
      <c r="C63"/>
      <c r="D63"/>
      <c r="E63"/>
      <c r="F63"/>
      <c r="G63"/>
      <c r="I63"/>
      <c r="J63"/>
      <c r="K63"/>
      <c r="L63"/>
      <c r="M63"/>
      <c r="N63"/>
    </row>
    <row r="64" spans="2:14" x14ac:dyDescent="0.15">
      <c r="B64" s="1" t="s">
        <v>518</v>
      </c>
      <c r="C64"/>
      <c r="D64"/>
      <c r="E64"/>
      <c r="F64"/>
      <c r="G64"/>
      <c r="I64" t="s">
        <v>520</v>
      </c>
      <c r="J64"/>
      <c r="K64"/>
      <c r="L64"/>
      <c r="M64"/>
      <c r="N64"/>
    </row>
    <row r="65" spans="2:14" ht="15" customHeight="1" thickBot="1" x14ac:dyDescent="0.2">
      <c r="B65" t="s">
        <v>519</v>
      </c>
      <c r="C65"/>
      <c r="D65"/>
      <c r="E65"/>
      <c r="F65"/>
      <c r="G65" t="s">
        <v>1</v>
      </c>
      <c r="I65" t="s">
        <v>521</v>
      </c>
      <c r="J65"/>
      <c r="K65"/>
      <c r="L65"/>
      <c r="M65"/>
      <c r="N65" t="s">
        <v>1</v>
      </c>
    </row>
    <row r="66" spans="2:14" ht="45.95" customHeight="1" thickBot="1" x14ac:dyDescent="0.2">
      <c r="B66" s="18"/>
      <c r="C66" s="19" t="s">
        <v>2</v>
      </c>
      <c r="D66" s="6" t="s">
        <v>313</v>
      </c>
      <c r="E66" s="7" t="s">
        <v>314</v>
      </c>
      <c r="F66" s="7" t="s">
        <v>315</v>
      </c>
      <c r="G66" s="9" t="s">
        <v>316</v>
      </c>
      <c r="I66" s="18"/>
      <c r="J66" s="19" t="s">
        <v>2</v>
      </c>
      <c r="K66" s="6" t="s">
        <v>313</v>
      </c>
      <c r="L66" s="7" t="s">
        <v>314</v>
      </c>
      <c r="M66" s="7" t="s">
        <v>315</v>
      </c>
      <c r="N66" s="9" t="s">
        <v>316</v>
      </c>
    </row>
    <row r="67" spans="2:14" ht="15" customHeight="1" thickBot="1" x14ac:dyDescent="0.2">
      <c r="B67" s="10" t="s">
        <v>8</v>
      </c>
      <c r="C67" s="20">
        <f>IF(SUM(C68:C80)=0,"",SUM(C68:C80))</f>
        <v>806</v>
      </c>
      <c r="D67" s="68">
        <f>IF(SUM(D68:D80)=0,"",SUMPRODUCT($C68:$C80, D68:D80)/$C67)</f>
        <v>6.9478908188585606</v>
      </c>
      <c r="E67" s="57">
        <f>IF(SUM(E68:E80)=0,"",SUMPRODUCT($C68:$C80, E68:E80)/$C67)</f>
        <v>27.419354838709676</v>
      </c>
      <c r="F67" s="57">
        <f>IF(SUM(F68:F80)=0,"",SUMPRODUCT($C68:$C80, F68:F80)/$C67)</f>
        <v>28.535980148883375</v>
      </c>
      <c r="G67" s="69">
        <f>IF(SUM(G68:G80)=0,"",SUMPRODUCT($C68:$C80, G68:G80)/$C67)</f>
        <v>37.096774193548384</v>
      </c>
      <c r="I67" s="10" t="s">
        <v>8</v>
      </c>
      <c r="J67" s="20">
        <f>IF(SUM(J68:J80)=0,"",SUM(J68:J80))</f>
        <v>805</v>
      </c>
      <c r="K67" s="68">
        <f>IF(SUM(K68:K80)=0,"",SUMPRODUCT($J68:$J80, K68:K80)/$J67)</f>
        <v>5.2173913043478262</v>
      </c>
      <c r="L67" s="57">
        <f>IF(SUM(L68:L80)=0,"",SUMPRODUCT($J68:$J80, L68:L80)/$J67)</f>
        <v>20.869565217391305</v>
      </c>
      <c r="M67" s="57">
        <f>IF(SUM(M68:M80)=0,"",SUMPRODUCT($J68:$J80, M68:M80)/$J67)</f>
        <v>28.695652173913043</v>
      </c>
      <c r="N67" s="69">
        <f>IF(SUM(N68:N80)=0,"",SUMPRODUCT($J68:$J80, N68:N80)/$J67)</f>
        <v>45.217391304347828</v>
      </c>
    </row>
    <row r="68" spans="2:14" x14ac:dyDescent="0.15">
      <c r="B68" s="12" t="s">
        <v>9</v>
      </c>
      <c r="C68" s="21">
        <v>135</v>
      </c>
      <c r="D68" s="58">
        <v>5.1851851851851851</v>
      </c>
      <c r="E68" s="59">
        <v>24.444444444444439</v>
      </c>
      <c r="F68" s="59">
        <v>27.407407407407408</v>
      </c>
      <c r="G68" s="70">
        <v>42.962962962962962</v>
      </c>
      <c r="I68" s="12" t="s">
        <v>9</v>
      </c>
      <c r="J68" s="21">
        <v>135</v>
      </c>
      <c r="K68" s="58">
        <v>5.1851851851851851</v>
      </c>
      <c r="L68" s="59">
        <v>17.037037037037042</v>
      </c>
      <c r="M68" s="59">
        <v>27.407407407407408</v>
      </c>
      <c r="N68" s="70">
        <v>50.370370370370367</v>
      </c>
    </row>
    <row r="69" spans="2:14" x14ac:dyDescent="0.15">
      <c r="B69" s="14" t="s">
        <v>10</v>
      </c>
      <c r="C69" s="22">
        <v>21</v>
      </c>
      <c r="D69" s="60">
        <v>4.7619047619047619</v>
      </c>
      <c r="E69" s="61">
        <v>28.571428571428569</v>
      </c>
      <c r="F69" s="61">
        <v>33.333333333333329</v>
      </c>
      <c r="G69" s="71">
        <v>33.333333333333329</v>
      </c>
      <c r="I69" s="14" t="s">
        <v>10</v>
      </c>
      <c r="J69" s="22">
        <v>21</v>
      </c>
      <c r="K69" s="60">
        <v>9.5238095238095237</v>
      </c>
      <c r="L69" s="61">
        <v>19.047619047619051</v>
      </c>
      <c r="M69" s="61">
        <v>23.80952380952381</v>
      </c>
      <c r="N69" s="71">
        <v>47.619047619047613</v>
      </c>
    </row>
    <row r="70" spans="2:14" x14ac:dyDescent="0.15">
      <c r="B70" s="14" t="s">
        <v>11</v>
      </c>
      <c r="C70" s="22">
        <v>24</v>
      </c>
      <c r="D70" s="60">
        <v>20.833333333333339</v>
      </c>
      <c r="E70" s="61">
        <v>25</v>
      </c>
      <c r="F70" s="61">
        <v>33.333333333333329</v>
      </c>
      <c r="G70" s="71">
        <v>20.833333333333339</v>
      </c>
      <c r="I70" s="14" t="s">
        <v>11</v>
      </c>
      <c r="J70" s="22">
        <v>24</v>
      </c>
      <c r="K70" s="60">
        <v>16.666666666666661</v>
      </c>
      <c r="L70" s="61">
        <v>20.833333333333339</v>
      </c>
      <c r="M70" s="61">
        <v>33.333333333333329</v>
      </c>
      <c r="N70" s="71">
        <v>29.166666666666671</v>
      </c>
    </row>
    <row r="71" spans="2:14" x14ac:dyDescent="0.15">
      <c r="B71" s="14" t="s">
        <v>12</v>
      </c>
      <c r="C71" s="22">
        <v>66</v>
      </c>
      <c r="D71" s="60">
        <v>3.0303030303030298</v>
      </c>
      <c r="E71" s="61">
        <v>28.787878787878789</v>
      </c>
      <c r="F71" s="61">
        <v>24.242424242424239</v>
      </c>
      <c r="G71" s="71">
        <v>43.939393939393938</v>
      </c>
      <c r="I71" s="14" t="s">
        <v>12</v>
      </c>
      <c r="J71" s="22">
        <v>66</v>
      </c>
      <c r="K71" s="60"/>
      <c r="L71" s="61">
        <v>18.18181818181818</v>
      </c>
      <c r="M71" s="61">
        <v>31.81818181818182</v>
      </c>
      <c r="N71" s="71">
        <v>50</v>
      </c>
    </row>
    <row r="72" spans="2:14" x14ac:dyDescent="0.15">
      <c r="B72" s="14" t="s">
        <v>13</v>
      </c>
      <c r="C72" s="22">
        <v>4</v>
      </c>
      <c r="D72" s="60"/>
      <c r="E72" s="61">
        <v>50</v>
      </c>
      <c r="F72" s="61">
        <v>25</v>
      </c>
      <c r="G72" s="71">
        <v>25</v>
      </c>
      <c r="I72" s="14" t="s">
        <v>13</v>
      </c>
      <c r="J72" s="22">
        <v>4</v>
      </c>
      <c r="K72" s="60"/>
      <c r="L72" s="61">
        <v>50</v>
      </c>
      <c r="M72" s="61"/>
      <c r="N72" s="71">
        <v>50</v>
      </c>
    </row>
    <row r="73" spans="2:14" x14ac:dyDescent="0.15">
      <c r="B73" s="14" t="s">
        <v>14</v>
      </c>
      <c r="C73" s="22">
        <v>46</v>
      </c>
      <c r="D73" s="60"/>
      <c r="E73" s="61">
        <v>32.608695652173907</v>
      </c>
      <c r="F73" s="61">
        <v>15.21739130434783</v>
      </c>
      <c r="G73" s="71">
        <v>52.173913043478258</v>
      </c>
      <c r="I73" s="14" t="s">
        <v>14</v>
      </c>
      <c r="J73" s="22">
        <v>46</v>
      </c>
      <c r="K73" s="60"/>
      <c r="L73" s="61">
        <v>19.565217391304351</v>
      </c>
      <c r="M73" s="61">
        <v>15.21739130434783</v>
      </c>
      <c r="N73" s="71">
        <v>65.217391304347828</v>
      </c>
    </row>
    <row r="74" spans="2:14" x14ac:dyDescent="0.15">
      <c r="B74" s="14" t="s">
        <v>15</v>
      </c>
      <c r="C74" s="22">
        <v>33</v>
      </c>
      <c r="D74" s="63">
        <v>12.121212121212119</v>
      </c>
      <c r="E74" s="64">
        <v>9.0909090909090917</v>
      </c>
      <c r="F74" s="64">
        <v>48.484848484848477</v>
      </c>
      <c r="G74" s="72">
        <v>30.303030303030301</v>
      </c>
      <c r="I74" s="14" t="s">
        <v>15</v>
      </c>
      <c r="J74" s="22">
        <v>33</v>
      </c>
      <c r="K74" s="63">
        <v>12.121212121212119</v>
      </c>
      <c r="L74" s="64">
        <v>9.0909090909090917</v>
      </c>
      <c r="M74" s="64">
        <v>39.393939393939391</v>
      </c>
      <c r="N74" s="72">
        <v>39.393939393939391</v>
      </c>
    </row>
    <row r="75" spans="2:14" x14ac:dyDescent="0.15">
      <c r="B75" s="14" t="s">
        <v>16</v>
      </c>
      <c r="C75" s="22">
        <v>30</v>
      </c>
      <c r="D75" s="60">
        <v>3.333333333333333</v>
      </c>
      <c r="E75" s="61">
        <v>23.333333333333329</v>
      </c>
      <c r="F75" s="61">
        <v>33.333333333333329</v>
      </c>
      <c r="G75" s="71">
        <v>40</v>
      </c>
      <c r="I75" s="14" t="s">
        <v>16</v>
      </c>
      <c r="J75" s="22">
        <v>30</v>
      </c>
      <c r="K75" s="60">
        <v>3.333333333333333</v>
      </c>
      <c r="L75" s="61">
        <v>16.666666666666661</v>
      </c>
      <c r="M75" s="61">
        <v>33.333333333333329</v>
      </c>
      <c r="N75" s="71">
        <v>46.666666666666657</v>
      </c>
    </row>
    <row r="76" spans="2:14" x14ac:dyDescent="0.15">
      <c r="B76" s="14" t="s">
        <v>17</v>
      </c>
      <c r="C76" s="22">
        <v>84</v>
      </c>
      <c r="D76" s="60">
        <v>7.1428571428571423</v>
      </c>
      <c r="E76" s="61">
        <v>32.142857142857153</v>
      </c>
      <c r="F76" s="61">
        <v>28.571428571428569</v>
      </c>
      <c r="G76" s="71">
        <v>32.142857142857153</v>
      </c>
      <c r="I76" s="14" t="s">
        <v>17</v>
      </c>
      <c r="J76" s="22">
        <v>84</v>
      </c>
      <c r="K76" s="60">
        <v>4.7619047619047619</v>
      </c>
      <c r="L76" s="61">
        <v>28.571428571428569</v>
      </c>
      <c r="M76" s="61">
        <v>26.19047619047619</v>
      </c>
      <c r="N76" s="71">
        <v>40.476190476190467</v>
      </c>
    </row>
    <row r="77" spans="2:14" x14ac:dyDescent="0.15">
      <c r="B77" s="14" t="s">
        <v>18</v>
      </c>
      <c r="C77" s="22">
        <v>69</v>
      </c>
      <c r="D77" s="60">
        <v>10.144927536231879</v>
      </c>
      <c r="E77" s="61">
        <v>31.884057971014489</v>
      </c>
      <c r="F77" s="61">
        <v>26.086956521739129</v>
      </c>
      <c r="G77" s="71">
        <v>31.884057971014489</v>
      </c>
      <c r="I77" s="14" t="s">
        <v>18</v>
      </c>
      <c r="J77" s="22">
        <v>69</v>
      </c>
      <c r="K77" s="60">
        <v>7.2463768115942031</v>
      </c>
      <c r="L77" s="61">
        <v>23.188405797101449</v>
      </c>
      <c r="M77" s="61">
        <v>33.333333333333329</v>
      </c>
      <c r="N77" s="71">
        <v>36.231884057971023</v>
      </c>
    </row>
    <row r="78" spans="2:14" x14ac:dyDescent="0.15">
      <c r="B78" s="14" t="s">
        <v>19</v>
      </c>
      <c r="C78" s="22">
        <v>22</v>
      </c>
      <c r="D78" s="60">
        <v>9.0909090909090917</v>
      </c>
      <c r="E78" s="61">
        <v>36.363636363636367</v>
      </c>
      <c r="F78" s="61">
        <v>31.81818181818182</v>
      </c>
      <c r="G78" s="71">
        <v>22.72727272727273</v>
      </c>
      <c r="I78" s="14" t="s">
        <v>19</v>
      </c>
      <c r="J78" s="22">
        <v>22</v>
      </c>
      <c r="K78" s="60">
        <v>9.0909090909090917</v>
      </c>
      <c r="L78" s="61">
        <v>27.27272727272727</v>
      </c>
      <c r="M78" s="61">
        <v>31.81818181818182</v>
      </c>
      <c r="N78" s="71">
        <v>31.81818181818182</v>
      </c>
    </row>
    <row r="79" spans="2:14" x14ac:dyDescent="0.15">
      <c r="B79" s="14" t="s">
        <v>20</v>
      </c>
      <c r="C79" s="22">
        <v>75</v>
      </c>
      <c r="D79" s="60">
        <v>6.666666666666667</v>
      </c>
      <c r="E79" s="61">
        <v>24</v>
      </c>
      <c r="F79" s="61">
        <v>33.333333333333329</v>
      </c>
      <c r="G79" s="71">
        <v>36</v>
      </c>
      <c r="I79" s="14" t="s">
        <v>20</v>
      </c>
      <c r="J79" s="22">
        <v>75</v>
      </c>
      <c r="K79" s="60">
        <v>6.666666666666667</v>
      </c>
      <c r="L79" s="61">
        <v>17.333333333333339</v>
      </c>
      <c r="M79" s="61">
        <v>29.333333333333329</v>
      </c>
      <c r="N79" s="71">
        <v>46.666666666666657</v>
      </c>
    </row>
    <row r="80" spans="2:14" ht="15" customHeight="1" thickBot="1" x14ac:dyDescent="0.2">
      <c r="B80" s="16" t="s">
        <v>21</v>
      </c>
      <c r="C80" s="23">
        <v>197</v>
      </c>
      <c r="D80" s="65">
        <v>8.1218274111675122</v>
      </c>
      <c r="E80" s="66">
        <v>27.91878172588833</v>
      </c>
      <c r="F80" s="66">
        <v>27.411167512690351</v>
      </c>
      <c r="G80" s="73">
        <v>36.548223350253807</v>
      </c>
      <c r="I80" s="16" t="s">
        <v>21</v>
      </c>
      <c r="J80" s="23">
        <v>196</v>
      </c>
      <c r="K80" s="65">
        <v>4.0816326530612246</v>
      </c>
      <c r="L80" s="66">
        <v>23.469387755102041</v>
      </c>
      <c r="M80" s="66">
        <v>28.571428571428569</v>
      </c>
      <c r="N80" s="73">
        <v>43.877551020408163</v>
      </c>
    </row>
    <row r="81" spans="2:14" ht="15" customHeight="1" thickBot="1" x14ac:dyDescent="0.2">
      <c r="B81" s="10" t="s">
        <v>22</v>
      </c>
      <c r="C81" s="20">
        <f>IF(SUM(C82:C90)=0,"",SUM(C82:C90))</f>
        <v>1301</v>
      </c>
      <c r="D81" s="56">
        <f>IF(SUM(D82:D90)=0,"",SUMPRODUCT($C82:$C90, D82:D90)/$C81)</f>
        <v>5.2267486548808613</v>
      </c>
      <c r="E81" s="57">
        <f>IF(SUM(E82:E90)=0,"",SUMPRODUCT($C82:$C90, E82:E90)/$C81)</f>
        <v>24.44273635664873</v>
      </c>
      <c r="F81" s="57">
        <f>IF(SUM(F82:F90)=0,"",SUMPRODUCT($C82:$C90, F82:F90)/$C81)</f>
        <v>22.213681783243658</v>
      </c>
      <c r="G81" s="69">
        <f>IF(SUM(G82:G90)=0,"",SUMPRODUCT($C82:$C90, G82:G90)/$C81)</f>
        <v>48.116833205226747</v>
      </c>
      <c r="I81" s="10" t="s">
        <v>22</v>
      </c>
      <c r="J81" s="20">
        <f>IF(SUM(J82:J90)=0,"",SUM(J82:J90))</f>
        <v>1297</v>
      </c>
      <c r="K81" s="56">
        <f>IF(SUM(K82:K90)=0,"",SUMPRODUCT($J82:$J90, K82:K90)/$J81)</f>
        <v>4.8573631457208943</v>
      </c>
      <c r="L81" s="57">
        <f>IF(SUM(L82:L90)=0,"",SUMPRODUCT($J82:$J90, L82:L90)/$J81)</f>
        <v>20.740169622205084</v>
      </c>
      <c r="M81" s="57">
        <f>IF(SUM(M82:M90)=0,"",SUMPRODUCT($J82:$J90, M82:M90)/$J81)</f>
        <v>21.43407864302236</v>
      </c>
      <c r="N81" s="69">
        <f>IF(SUM(N82:N90)=0,"",SUMPRODUCT($J82:$J90, N82:N90)/$J81)</f>
        <v>52.968388589051656</v>
      </c>
    </row>
    <row r="82" spans="2:14" x14ac:dyDescent="0.15">
      <c r="B82" s="12" t="s">
        <v>23</v>
      </c>
      <c r="C82" s="21">
        <v>95</v>
      </c>
      <c r="D82" s="58">
        <v>6.3157894736842106</v>
      </c>
      <c r="E82" s="59">
        <v>22.10526315789474</v>
      </c>
      <c r="F82" s="59">
        <v>21.05263157894737</v>
      </c>
      <c r="G82" s="70">
        <v>50.526315789473678</v>
      </c>
      <c r="I82" s="12" t="s">
        <v>23</v>
      </c>
      <c r="J82" s="21">
        <v>95</v>
      </c>
      <c r="K82" s="58">
        <v>4.2105263157894726</v>
      </c>
      <c r="L82" s="59">
        <v>13.684210526315789</v>
      </c>
      <c r="M82" s="59">
        <v>21.05263157894737</v>
      </c>
      <c r="N82" s="70">
        <v>61.05263157894737</v>
      </c>
    </row>
    <row r="83" spans="2:14" x14ac:dyDescent="0.15">
      <c r="B83" s="14" t="s">
        <v>24</v>
      </c>
      <c r="C83" s="22">
        <v>144</v>
      </c>
      <c r="D83" s="60">
        <v>4.8611111111111116</v>
      </c>
      <c r="E83" s="61">
        <v>21.527777777777779</v>
      </c>
      <c r="F83" s="61">
        <v>23.611111111111111</v>
      </c>
      <c r="G83" s="71">
        <v>50</v>
      </c>
      <c r="I83" s="14" t="s">
        <v>24</v>
      </c>
      <c r="J83" s="22">
        <v>143</v>
      </c>
      <c r="K83" s="60">
        <v>3.4965034965034971</v>
      </c>
      <c r="L83" s="61">
        <v>16.08391608391608</v>
      </c>
      <c r="M83" s="61">
        <v>22.37762237762238</v>
      </c>
      <c r="N83" s="71">
        <v>58.04195804195804</v>
      </c>
    </row>
    <row r="84" spans="2:14" x14ac:dyDescent="0.15">
      <c r="B84" s="14" t="s">
        <v>25</v>
      </c>
      <c r="C84" s="22">
        <v>134</v>
      </c>
      <c r="D84" s="60">
        <v>2.9850746268656709</v>
      </c>
      <c r="E84" s="61">
        <v>16.417910447761191</v>
      </c>
      <c r="F84" s="61">
        <v>19.402985074626869</v>
      </c>
      <c r="G84" s="71">
        <v>61.194029850746269</v>
      </c>
      <c r="I84" s="14" t="s">
        <v>25</v>
      </c>
      <c r="J84" s="22">
        <v>134</v>
      </c>
      <c r="K84" s="60">
        <v>1.4925373134328359</v>
      </c>
      <c r="L84" s="61">
        <v>14.17910447761194</v>
      </c>
      <c r="M84" s="61">
        <v>19.402985074626869</v>
      </c>
      <c r="N84" s="71">
        <v>64.925373134328353</v>
      </c>
    </row>
    <row r="85" spans="2:14" x14ac:dyDescent="0.15">
      <c r="B85" s="14" t="s">
        <v>26</v>
      </c>
      <c r="C85" s="22">
        <v>282</v>
      </c>
      <c r="D85" s="60">
        <v>6.3829787234042552</v>
      </c>
      <c r="E85" s="61">
        <v>28.36879432624114</v>
      </c>
      <c r="F85" s="61">
        <v>23.049645390070921</v>
      </c>
      <c r="G85" s="71">
        <v>42.198581560283692</v>
      </c>
      <c r="I85" s="14" t="s">
        <v>26</v>
      </c>
      <c r="J85" s="22">
        <v>279</v>
      </c>
      <c r="K85" s="60">
        <v>6.8100358422939076</v>
      </c>
      <c r="L85" s="61">
        <v>25.089605734767019</v>
      </c>
      <c r="M85" s="61">
        <v>21.50537634408602</v>
      </c>
      <c r="N85" s="71">
        <v>46.59498207885305</v>
      </c>
    </row>
    <row r="86" spans="2:14" x14ac:dyDescent="0.15">
      <c r="B86" s="14" t="s">
        <v>27</v>
      </c>
      <c r="C86" s="22">
        <v>251</v>
      </c>
      <c r="D86" s="60">
        <v>2.788844621513944</v>
      </c>
      <c r="E86" s="61">
        <v>25.498007968127489</v>
      </c>
      <c r="F86" s="61">
        <v>17.529880478087652</v>
      </c>
      <c r="G86" s="71">
        <v>54.183266932270911</v>
      </c>
      <c r="I86" s="14" t="s">
        <v>27</v>
      </c>
      <c r="J86" s="22">
        <v>252</v>
      </c>
      <c r="K86" s="60">
        <v>2.3809523809523809</v>
      </c>
      <c r="L86" s="61">
        <v>18.650793650793648</v>
      </c>
      <c r="M86" s="61">
        <v>19.841269841269838</v>
      </c>
      <c r="N86" s="71">
        <v>59.126984126984127</v>
      </c>
    </row>
    <row r="87" spans="2:14" x14ac:dyDescent="0.15">
      <c r="B87" s="14" t="s">
        <v>28</v>
      </c>
      <c r="C87" s="22">
        <v>119</v>
      </c>
      <c r="D87" s="60">
        <v>5.8823529411764701</v>
      </c>
      <c r="E87" s="61">
        <v>17.647058823529409</v>
      </c>
      <c r="F87" s="61">
        <v>35.294117647058833</v>
      </c>
      <c r="G87" s="71">
        <v>41.17647058823529</v>
      </c>
      <c r="I87" s="14" t="s">
        <v>28</v>
      </c>
      <c r="J87" s="22">
        <v>118</v>
      </c>
      <c r="K87" s="60">
        <v>5.0847457627118651</v>
      </c>
      <c r="L87" s="61">
        <v>22.03389830508474</v>
      </c>
      <c r="M87" s="61">
        <v>32.20338983050847</v>
      </c>
      <c r="N87" s="71">
        <v>40.677966101694921</v>
      </c>
    </row>
    <row r="88" spans="2:14" x14ac:dyDescent="0.15">
      <c r="B88" s="14" t="s">
        <v>29</v>
      </c>
      <c r="C88" s="22">
        <v>32</v>
      </c>
      <c r="D88" s="60">
        <v>6.25</v>
      </c>
      <c r="E88" s="61">
        <v>21.875</v>
      </c>
      <c r="F88" s="61">
        <v>18.75</v>
      </c>
      <c r="G88" s="71">
        <v>53.125</v>
      </c>
      <c r="I88" s="14" t="s">
        <v>29</v>
      </c>
      <c r="J88" s="22">
        <v>32</v>
      </c>
      <c r="K88" s="60">
        <v>6.25</v>
      </c>
      <c r="L88" s="61">
        <v>18.75</v>
      </c>
      <c r="M88" s="61">
        <v>12.5</v>
      </c>
      <c r="N88" s="71">
        <v>62.5</v>
      </c>
    </row>
    <row r="89" spans="2:14" x14ac:dyDescent="0.15">
      <c r="B89" s="14" t="s">
        <v>30</v>
      </c>
      <c r="C89" s="22">
        <v>229</v>
      </c>
      <c r="D89" s="60">
        <v>6.9868995633187767</v>
      </c>
      <c r="E89" s="61">
        <v>28.820960698689959</v>
      </c>
      <c r="F89" s="61">
        <v>22.2707423580786</v>
      </c>
      <c r="G89" s="71">
        <v>41.921397379912662</v>
      </c>
      <c r="I89" s="14" t="s">
        <v>30</v>
      </c>
      <c r="J89" s="22">
        <v>229</v>
      </c>
      <c r="K89" s="60">
        <v>7.4235807860262017</v>
      </c>
      <c r="L89" s="61">
        <v>27.510917030567679</v>
      </c>
      <c r="M89" s="61">
        <v>20.52401746724891</v>
      </c>
      <c r="N89" s="71">
        <v>44.541484716157207</v>
      </c>
    </row>
    <row r="90" spans="2:14" ht="15" customHeight="1" thickBot="1" x14ac:dyDescent="0.2">
      <c r="B90" s="16" t="s">
        <v>31</v>
      </c>
      <c r="C90" s="23">
        <v>15</v>
      </c>
      <c r="D90" s="65">
        <v>6.666666666666667</v>
      </c>
      <c r="E90" s="66">
        <v>40</v>
      </c>
      <c r="F90" s="66">
        <v>6.666666666666667</v>
      </c>
      <c r="G90" s="73">
        <v>46.666666666666657</v>
      </c>
      <c r="I90" s="16" t="s">
        <v>31</v>
      </c>
      <c r="J90" s="23">
        <v>15</v>
      </c>
      <c r="K90" s="65">
        <v>13.33333333333333</v>
      </c>
      <c r="L90" s="66">
        <v>13.33333333333333</v>
      </c>
      <c r="M90" s="66">
        <v>6.666666666666667</v>
      </c>
      <c r="N90" s="73">
        <v>66.666666666666657</v>
      </c>
    </row>
    <row r="91" spans="2:14" ht="15" customHeight="1" thickBot="1" x14ac:dyDescent="0.2">
      <c r="B91" s="10" t="s">
        <v>32</v>
      </c>
      <c r="C91" s="20">
        <f>IF(SUM(C82:C90,C68:C80)=0,"",SUM(C82:C90,C68:C80))</f>
        <v>2107</v>
      </c>
      <c r="D91" s="56">
        <f>IF(SUM(D82:D90,D68:D80)=0,"",(SUMPRODUCT($C68:$C80, D68:D80)+SUMPRODUCT($C82:$C90, D82:D90))/$C91)</f>
        <v>5.8851447555766496</v>
      </c>
      <c r="E91" s="57">
        <f>IF(SUM(E82:E90,E68:E80)=0,"",(SUMPRODUCT($C68:$C80, E68:E80)+SUMPRODUCT($C82:$C90, E82:E90))/$C91)</f>
        <v>25.581395348837209</v>
      </c>
      <c r="F91" s="57">
        <f>IF(SUM(F82:F90,F68:F80)=0,"",(SUMPRODUCT($C68:$C80, F68:F80)+SUMPRODUCT($C82:$C90, F82:F90))/$C91)</f>
        <v>24.632178452776458</v>
      </c>
      <c r="G91" s="69">
        <f>IF(SUM(G82:G90,G68:G80)=0,"",(SUMPRODUCT($C68:$C80, G68:G80)+SUMPRODUCT($C82:$C90, G82:G90))/$C91)</f>
        <v>43.901281442809683</v>
      </c>
      <c r="I91" s="10" t="s">
        <v>32</v>
      </c>
      <c r="J91" s="20">
        <f>IF(SUM(J82:J90,J68:J80)=0,"",SUM(J82:J90,J68:J80))</f>
        <v>2102</v>
      </c>
      <c r="K91" s="56">
        <f>IF(SUM(K82:K90,K68:K80)=0,"",(SUMPRODUCT($J68:$J80, K68:K80)+SUMPRODUCT($J82:$J90, K82:K90))/$J91)</f>
        <v>4.995242626070409</v>
      </c>
      <c r="L91" s="57">
        <f>IF(SUM(L82:L90,L68:L80)=0,"",(SUMPRODUCT($J68:$J80, L68:L80)+SUMPRODUCT($J82:$J90, L82:L90))/$J91)</f>
        <v>20.78972407231208</v>
      </c>
      <c r="M91" s="57">
        <f>IF(SUM(M82:M90,M68:M80)=0,"",(SUMPRODUCT($J68:$J80, M68:M80)+SUMPRODUCT($J82:$J90, M82:M90))/$J91)</f>
        <v>24.215033301617506</v>
      </c>
      <c r="N91" s="69">
        <f>IF(SUM(N82:N90,N68:N80)=0,"",(SUMPRODUCT($J68:$J80, N68:N80)+SUMPRODUCT($J82:$J90, N82:N90))/$J91)</f>
        <v>50</v>
      </c>
    </row>
    <row r="92" spans="2:14" x14ac:dyDescent="0.15">
      <c r="B92"/>
      <c r="C92"/>
      <c r="D92"/>
      <c r="E92"/>
      <c r="F92"/>
      <c r="G92"/>
      <c r="I92"/>
      <c r="J92"/>
      <c r="K92"/>
      <c r="L92"/>
      <c r="M92"/>
      <c r="N92"/>
    </row>
    <row r="93" spans="2:14" x14ac:dyDescent="0.15">
      <c r="B93" t="s">
        <v>317</v>
      </c>
      <c r="C93"/>
      <c r="D93"/>
      <c r="E93"/>
      <c r="F93"/>
      <c r="G93"/>
    </row>
    <row r="94" spans="2:14" ht="15" customHeight="1" thickBot="1" x14ac:dyDescent="0.2">
      <c r="B94"/>
      <c r="C94"/>
      <c r="D94"/>
      <c r="E94"/>
      <c r="F94"/>
      <c r="G94" t="s">
        <v>1</v>
      </c>
    </row>
    <row r="95" spans="2:14" ht="45.95" customHeight="1" thickBot="1" x14ac:dyDescent="0.2">
      <c r="B95" s="18"/>
      <c r="C95" s="19" t="s">
        <v>2</v>
      </c>
      <c r="D95" s="6" t="s">
        <v>313</v>
      </c>
      <c r="E95" s="7" t="s">
        <v>314</v>
      </c>
      <c r="F95" s="7" t="s">
        <v>315</v>
      </c>
      <c r="G95" s="9" t="s">
        <v>316</v>
      </c>
    </row>
    <row r="96" spans="2:14" ht="15" customHeight="1" thickBot="1" x14ac:dyDescent="0.2">
      <c r="B96" s="10" t="s">
        <v>8</v>
      </c>
      <c r="C96" s="20">
        <f>IF(SUM(C97:C109)=0,"",SUM(C97:C109))</f>
        <v>809</v>
      </c>
      <c r="D96" s="68">
        <f>IF(SUM(D97:D109)=0,"",SUMPRODUCT($C97:$C109, D97:D109)/$C96)</f>
        <v>8.0346106304079115</v>
      </c>
      <c r="E96" s="57">
        <f>IF(SUM(E97:E109)=0,"",SUMPRODUCT($C97:$C109, E97:E109)/$C96)</f>
        <v>25.092707045735477</v>
      </c>
      <c r="F96" s="57">
        <f>IF(SUM(F97:F109)=0,"",SUMPRODUCT($C97:$C109, F97:F109)/$C96)</f>
        <v>22.744128553770086</v>
      </c>
      <c r="G96" s="69">
        <f>IF(SUM(G97:G109)=0,"",SUMPRODUCT($C97:$C109, G97:G109)/$C96)</f>
        <v>44.128553770086533</v>
      </c>
    </row>
    <row r="97" spans="2:7" x14ac:dyDescent="0.15">
      <c r="B97" s="12" t="s">
        <v>9</v>
      </c>
      <c r="C97" s="21">
        <v>135</v>
      </c>
      <c r="D97" s="58">
        <v>5.9259259259259256</v>
      </c>
      <c r="E97" s="59">
        <v>17.777777777777779</v>
      </c>
      <c r="F97" s="59">
        <v>22.222222222222221</v>
      </c>
      <c r="G97" s="70">
        <v>54.074074074074083</v>
      </c>
    </row>
    <row r="98" spans="2:7" x14ac:dyDescent="0.15">
      <c r="B98" s="14" t="s">
        <v>10</v>
      </c>
      <c r="C98" s="22">
        <v>21</v>
      </c>
      <c r="D98" s="60">
        <v>9.5238095238095237</v>
      </c>
      <c r="E98" s="61">
        <v>19.047619047619051</v>
      </c>
      <c r="F98" s="61">
        <v>19.047619047619051</v>
      </c>
      <c r="G98" s="71">
        <v>52.380952380952387</v>
      </c>
    </row>
    <row r="99" spans="2:7" x14ac:dyDescent="0.15">
      <c r="B99" s="14" t="s">
        <v>11</v>
      </c>
      <c r="C99" s="22">
        <v>25</v>
      </c>
      <c r="D99" s="60">
        <v>12</v>
      </c>
      <c r="E99" s="61">
        <v>24</v>
      </c>
      <c r="F99" s="61">
        <v>16</v>
      </c>
      <c r="G99" s="71">
        <v>48</v>
      </c>
    </row>
    <row r="100" spans="2:7" x14ac:dyDescent="0.15">
      <c r="B100" s="14" t="s">
        <v>12</v>
      </c>
      <c r="C100" s="22">
        <v>66</v>
      </c>
      <c r="D100" s="60">
        <v>6.0606060606060614</v>
      </c>
      <c r="E100" s="61">
        <v>37.878787878787882</v>
      </c>
      <c r="F100" s="61">
        <v>22.72727272727273</v>
      </c>
      <c r="G100" s="71">
        <v>33.333333333333329</v>
      </c>
    </row>
    <row r="101" spans="2:7" x14ac:dyDescent="0.15">
      <c r="B101" s="14" t="s">
        <v>13</v>
      </c>
      <c r="C101" s="22">
        <v>4</v>
      </c>
      <c r="D101" s="60">
        <v>50</v>
      </c>
      <c r="E101" s="61">
        <v>25</v>
      </c>
      <c r="F101" s="61"/>
      <c r="G101" s="71">
        <v>25</v>
      </c>
    </row>
    <row r="102" spans="2:7" x14ac:dyDescent="0.15">
      <c r="B102" s="14" t="s">
        <v>14</v>
      </c>
      <c r="C102" s="22">
        <v>46</v>
      </c>
      <c r="D102" s="60">
        <v>4.3478260869565224</v>
      </c>
      <c r="E102" s="61">
        <v>10.869565217391299</v>
      </c>
      <c r="F102" s="61">
        <v>17.39130434782609</v>
      </c>
      <c r="G102" s="71">
        <v>67.391304347826093</v>
      </c>
    </row>
    <row r="103" spans="2:7" x14ac:dyDescent="0.15">
      <c r="B103" s="14" t="s">
        <v>15</v>
      </c>
      <c r="C103" s="22">
        <v>33</v>
      </c>
      <c r="D103" s="63">
        <v>9.0909090909090917</v>
      </c>
      <c r="E103" s="64">
        <v>21.212121212121211</v>
      </c>
      <c r="F103" s="64">
        <v>30.303030303030301</v>
      </c>
      <c r="G103" s="72">
        <v>39.393939393939391</v>
      </c>
    </row>
    <row r="104" spans="2:7" x14ac:dyDescent="0.15">
      <c r="B104" s="14" t="s">
        <v>16</v>
      </c>
      <c r="C104" s="22">
        <v>30</v>
      </c>
      <c r="D104" s="60">
        <v>3.333333333333333</v>
      </c>
      <c r="E104" s="61">
        <v>16.666666666666661</v>
      </c>
      <c r="F104" s="61">
        <v>26.666666666666671</v>
      </c>
      <c r="G104" s="71">
        <v>53.333333333333343</v>
      </c>
    </row>
    <row r="105" spans="2:7" x14ac:dyDescent="0.15">
      <c r="B105" s="14" t="s">
        <v>17</v>
      </c>
      <c r="C105" s="22">
        <v>85</v>
      </c>
      <c r="D105" s="60">
        <v>7.0588235294117636</v>
      </c>
      <c r="E105" s="61">
        <v>29.411764705882359</v>
      </c>
      <c r="F105" s="61">
        <v>20</v>
      </c>
      <c r="G105" s="71">
        <v>43.529411764705877</v>
      </c>
    </row>
    <row r="106" spans="2:7" x14ac:dyDescent="0.15">
      <c r="B106" s="14" t="s">
        <v>18</v>
      </c>
      <c r="C106" s="22">
        <v>70</v>
      </c>
      <c r="D106" s="60">
        <v>15.71428571428571</v>
      </c>
      <c r="E106" s="61">
        <v>30</v>
      </c>
      <c r="F106" s="61">
        <v>21.428571428571431</v>
      </c>
      <c r="G106" s="71">
        <v>32.857142857142847</v>
      </c>
    </row>
    <row r="107" spans="2:7" x14ac:dyDescent="0.15">
      <c r="B107" s="14" t="s">
        <v>19</v>
      </c>
      <c r="C107" s="22">
        <v>22</v>
      </c>
      <c r="D107" s="60">
        <v>13.63636363636363</v>
      </c>
      <c r="E107" s="61">
        <v>31.81818181818182</v>
      </c>
      <c r="F107" s="61">
        <v>18.18181818181818</v>
      </c>
      <c r="G107" s="71">
        <v>36.363636363636367</v>
      </c>
    </row>
    <row r="108" spans="2:7" x14ac:dyDescent="0.15">
      <c r="B108" s="14" t="s">
        <v>20</v>
      </c>
      <c r="C108" s="22">
        <v>76</v>
      </c>
      <c r="D108" s="60">
        <v>3.947368421052631</v>
      </c>
      <c r="E108" s="61">
        <v>26.315789473684209</v>
      </c>
      <c r="F108" s="61">
        <v>23.684210526315791</v>
      </c>
      <c r="G108" s="71">
        <v>46.05263157894737</v>
      </c>
    </row>
    <row r="109" spans="2:7" ht="15" customHeight="1" thickBot="1" x14ac:dyDescent="0.2">
      <c r="B109" s="16" t="s">
        <v>21</v>
      </c>
      <c r="C109" s="23">
        <v>196</v>
      </c>
      <c r="D109" s="65">
        <v>8.6734693877551017</v>
      </c>
      <c r="E109" s="66">
        <v>27.04081632653061</v>
      </c>
      <c r="F109" s="66">
        <v>26.020408163265309</v>
      </c>
      <c r="G109" s="73">
        <v>38.265306122448983</v>
      </c>
    </row>
    <row r="110" spans="2:7" ht="15" customHeight="1" thickBot="1" x14ac:dyDescent="0.2">
      <c r="B110" s="10" t="s">
        <v>22</v>
      </c>
      <c r="C110" s="20">
        <f>IF(SUM(C111:C119)=0,"",SUM(C111:C119))</f>
        <v>1303</v>
      </c>
      <c r="D110" s="56">
        <f>IF(SUM(D111:D119)=0,"",SUMPRODUCT($C111:$C119, D111:D119)/$C110)</f>
        <v>5.8326937835763619</v>
      </c>
      <c r="E110" s="57">
        <f>IF(SUM(E111:E119)=0,"",SUMPRODUCT($C111:$C119, E111:E119)/$C110)</f>
        <v>21.181887950882576</v>
      </c>
      <c r="F110" s="57">
        <f>IF(SUM(F111:F119)=0,"",SUMPRODUCT($C111:$C119, F111:F119)/$C110)</f>
        <v>21.949347659247888</v>
      </c>
      <c r="G110" s="69">
        <f>IF(SUM(G111:G119)=0,"",SUMPRODUCT($C111:$C119, G111:G119)/$C110)</f>
        <v>51.036070606293173</v>
      </c>
    </row>
    <row r="111" spans="2:7" x14ac:dyDescent="0.15">
      <c r="B111" s="12" t="s">
        <v>23</v>
      </c>
      <c r="C111" s="21">
        <v>96</v>
      </c>
      <c r="D111" s="58">
        <v>3.125</v>
      </c>
      <c r="E111" s="59">
        <v>22.916666666666661</v>
      </c>
      <c r="F111" s="59">
        <v>13.54166666666667</v>
      </c>
      <c r="G111" s="70">
        <v>60.416666666666657</v>
      </c>
    </row>
    <row r="112" spans="2:7" x14ac:dyDescent="0.15">
      <c r="B112" s="14" t="s">
        <v>24</v>
      </c>
      <c r="C112" s="22">
        <v>144</v>
      </c>
      <c r="D112" s="60">
        <v>4.8611111111111116</v>
      </c>
      <c r="E112" s="61">
        <v>27.083333333333329</v>
      </c>
      <c r="F112" s="61">
        <v>24.30555555555555</v>
      </c>
      <c r="G112" s="71">
        <v>43.75</v>
      </c>
    </row>
    <row r="113" spans="2:7" x14ac:dyDescent="0.15">
      <c r="B113" s="14" t="s">
        <v>25</v>
      </c>
      <c r="C113" s="22">
        <v>135</v>
      </c>
      <c r="D113" s="60">
        <v>5.9259259259259256</v>
      </c>
      <c r="E113" s="61">
        <v>14.81481481481481</v>
      </c>
      <c r="F113" s="61">
        <v>18.518518518518519</v>
      </c>
      <c r="G113" s="71">
        <v>60.74074074074074</v>
      </c>
    </row>
    <row r="114" spans="2:7" x14ac:dyDescent="0.15">
      <c r="B114" s="14" t="s">
        <v>26</v>
      </c>
      <c r="C114" s="22">
        <v>278</v>
      </c>
      <c r="D114" s="60">
        <v>6.8345323741007196</v>
      </c>
      <c r="E114" s="61">
        <v>21.223021582733811</v>
      </c>
      <c r="F114" s="61">
        <v>26.978417266187051</v>
      </c>
      <c r="G114" s="71">
        <v>44.964028776978417</v>
      </c>
    </row>
    <row r="115" spans="2:7" x14ac:dyDescent="0.15">
      <c r="B115" s="14" t="s">
        <v>27</v>
      </c>
      <c r="C115" s="22">
        <v>253</v>
      </c>
      <c r="D115" s="60">
        <v>3.952569169960475</v>
      </c>
      <c r="E115" s="61">
        <v>19.762845849802371</v>
      </c>
      <c r="F115" s="61">
        <v>18.57707509881423</v>
      </c>
      <c r="G115" s="71">
        <v>57.707509881422922</v>
      </c>
    </row>
    <row r="116" spans="2:7" x14ac:dyDescent="0.15">
      <c r="B116" s="14" t="s">
        <v>28</v>
      </c>
      <c r="C116" s="22">
        <v>120</v>
      </c>
      <c r="D116" s="60">
        <v>10</v>
      </c>
      <c r="E116" s="61">
        <v>21.666666666666671</v>
      </c>
      <c r="F116" s="61">
        <v>31.666666666666661</v>
      </c>
      <c r="G116" s="71">
        <v>36.666666666666657</v>
      </c>
    </row>
    <row r="117" spans="2:7" x14ac:dyDescent="0.15">
      <c r="B117" s="14" t="s">
        <v>29</v>
      </c>
      <c r="C117" s="22">
        <v>32</v>
      </c>
      <c r="D117" s="60">
        <v>6.25</v>
      </c>
      <c r="E117" s="61">
        <v>18.75</v>
      </c>
      <c r="F117" s="61">
        <v>15.625</v>
      </c>
      <c r="G117" s="71">
        <v>59.375</v>
      </c>
    </row>
    <row r="118" spans="2:7" x14ac:dyDescent="0.15">
      <c r="B118" s="14" t="s">
        <v>30</v>
      </c>
      <c r="C118" s="22">
        <v>230</v>
      </c>
      <c r="D118" s="60">
        <v>6.5217391304347823</v>
      </c>
      <c r="E118" s="61">
        <v>21.739130434782609</v>
      </c>
      <c r="F118" s="61">
        <v>19.130434782608699</v>
      </c>
      <c r="G118" s="71">
        <v>52.608695652173907</v>
      </c>
    </row>
    <row r="119" spans="2:7" ht="15" customHeight="1" thickBot="1" x14ac:dyDescent="0.2">
      <c r="B119" s="16" t="s">
        <v>31</v>
      </c>
      <c r="C119" s="23">
        <v>15</v>
      </c>
      <c r="D119" s="65"/>
      <c r="E119" s="66">
        <v>26.666666666666671</v>
      </c>
      <c r="F119" s="66">
        <v>26.666666666666671</v>
      </c>
      <c r="G119" s="73">
        <v>46.666666666666657</v>
      </c>
    </row>
    <row r="120" spans="2:7" ht="15" customHeight="1" thickBot="1" x14ac:dyDescent="0.2">
      <c r="B120" s="10" t="s">
        <v>32</v>
      </c>
      <c r="C120" s="20">
        <f>IF(SUM(C111:C119,C97:C109)=0,"",SUM(C111:C119,C97:C109))</f>
        <v>2112</v>
      </c>
      <c r="D120" s="56">
        <f>IF(SUM(D111:D119,D97:D109)=0,"",(SUMPRODUCT($C97:$C109, D97:D109)+SUMPRODUCT($C111:$C119, D111:D119))/$C120)</f>
        <v>6.6761363636363633</v>
      </c>
      <c r="E120" s="57">
        <f>IF(SUM(E111:E119,E97:E109)=0,"",(SUMPRODUCT($C97:$C109, E97:E109)+SUMPRODUCT($C111:$C119, E111:E119))/$C120)</f>
        <v>22.679924242424242</v>
      </c>
      <c r="F120" s="57">
        <f>IF(SUM(F111:F119,F97:F109)=0,"",(SUMPRODUCT($C97:$C109, F97:F109)+SUMPRODUCT($C111:$C119, F111:F119))/$C120)</f>
        <v>22.253787878787879</v>
      </c>
      <c r="G120" s="69">
        <f>IF(SUM(G111:G119,G97:G109)=0,"",(SUMPRODUCT($C97:$C109, G97:G109)+SUMPRODUCT($C111:$C119, G111:G119))/$C120)</f>
        <v>48.390151515151516</v>
      </c>
    </row>
  </sheetData>
  <phoneticPr fontId="2"/>
  <conditionalFormatting sqref="D9:G33">
    <cfRule type="expression" dxfId="20" priority="22">
      <formula>AND(D9=LARGE($D9:$G9,3),NOT(D9=0))</formula>
    </cfRule>
    <cfRule type="expression" dxfId="19" priority="23">
      <formula>AND(D9=LARGE($D9:$G9,2),NOT(D9=0))</formula>
    </cfRule>
    <cfRule type="expression" dxfId="18" priority="24">
      <formula>AND(D9=LARGE($D9:$G9,1),NOT(D9=0))</formula>
    </cfRule>
  </conditionalFormatting>
  <conditionalFormatting sqref="D38:G62">
    <cfRule type="expression" dxfId="17" priority="16">
      <formula>AND(D38=LARGE($D38:$G38,3),NOT(D38=0))</formula>
    </cfRule>
    <cfRule type="expression" dxfId="16" priority="17">
      <formula>AND(D38=LARGE($D38:$G38,2),NOT(D38=0))</formula>
    </cfRule>
    <cfRule type="expression" dxfId="15" priority="18">
      <formula>AND(D38=LARGE($D38:$G38,1),NOT(D38=0))</formula>
    </cfRule>
  </conditionalFormatting>
  <conditionalFormatting sqref="D67:G91">
    <cfRule type="expression" dxfId="14" priority="13">
      <formula>AND(D67=LARGE($D67:$G67,3),NOT(D67=0))</formula>
    </cfRule>
    <cfRule type="expression" dxfId="13" priority="14">
      <formula>AND(D67=LARGE($D67:$G67,2),NOT(D67=0))</formula>
    </cfRule>
    <cfRule type="expression" dxfId="12" priority="15">
      <formula>AND(D67=LARGE($D67:$G67,1),NOT(D67=0))</formula>
    </cfRule>
  </conditionalFormatting>
  <conditionalFormatting sqref="D96:G120">
    <cfRule type="expression" dxfId="11" priority="10">
      <formula>AND(D96=LARGE($D96:$G96,3),NOT(D96=0))</formula>
    </cfRule>
    <cfRule type="expression" dxfId="10" priority="11">
      <formula>AND(D96=LARGE($D96:$G96,2),NOT(D96=0))</formula>
    </cfRule>
    <cfRule type="expression" dxfId="9" priority="12">
      <formula>AND(D96=LARGE($D96:$G96,1),NOT(D96=0))</formula>
    </cfRule>
  </conditionalFormatting>
  <conditionalFormatting sqref="K9:N33">
    <cfRule type="expression" dxfId="8" priority="19">
      <formula>AND(K9=LARGE($K9:$N9,3),NOT(K9=0))</formula>
    </cfRule>
    <cfRule type="expression" dxfId="7" priority="20">
      <formula>AND(K9=LARGE($K9:$N9,2),NOT(K9=0))</formula>
    </cfRule>
    <cfRule type="expression" dxfId="6" priority="21">
      <formula>AND(K9=LARGE($K9:$N9,1),NOT(K9=0))</formula>
    </cfRule>
  </conditionalFormatting>
  <conditionalFormatting sqref="K38:N62">
    <cfRule type="expression" dxfId="5" priority="7">
      <formula>AND(K38=LARGE($K38:$N38,3),NOT(K38=0))</formula>
    </cfRule>
    <cfRule type="expression" dxfId="4" priority="8">
      <formula>AND(K38=LARGE($K38:$N38,2),NOT(K38=0))</formula>
    </cfRule>
    <cfRule type="expression" dxfId="3" priority="9">
      <formula>AND(K38=LARGE($K38:$N38,1),NOT(K38=0))</formula>
    </cfRule>
  </conditionalFormatting>
  <conditionalFormatting sqref="K67:N91">
    <cfRule type="expression" dxfId="2" priority="4">
      <formula>AND(K67=LARGE($K67:$N67,3),NOT(K67=0))</formula>
    </cfRule>
    <cfRule type="expression" dxfId="1" priority="5">
      <formula>AND(K67=LARGE($K67:$N67,2),NOT(K67=0))</formula>
    </cfRule>
    <cfRule type="expression" dxfId="0" priority="6">
      <formula>AND(K67=LARGE($K67:$N67,1),NOT(K67=0))</formula>
    </cfRule>
  </conditionalFormatting>
  <pageMargins left="0.7" right="0.7" top="0.75" bottom="0.75" header="0.3" footer="0.3"/>
  <pageSetup paperSize="9" scale="44" orientation="portrait" horizontalDpi="300" verticalDpi="30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B1:J35"/>
  <sheetViews>
    <sheetView topLeftCell="A9" workbookViewId="0">
      <selection activeCell="K16" sqref="K16"/>
    </sheetView>
  </sheetViews>
  <sheetFormatPr defaultColWidth="9" defaultRowHeight="13.5" x14ac:dyDescent="0.15"/>
  <cols>
    <col min="1" max="1" width="9" style="1" customWidth="1"/>
    <col min="2" max="2" width="15" style="1" bestFit="1" customWidth="1"/>
    <col min="3" max="5" width="9" style="1" customWidth="1"/>
    <col min="6" max="6" width="15" style="1" customWidth="1"/>
    <col min="7" max="7" width="9" style="1" customWidth="1"/>
    <col min="8" max="16384" width="9" style="1"/>
  </cols>
  <sheetData>
    <row r="1" spans="2:10" ht="24" customHeight="1" x14ac:dyDescent="0.15">
      <c r="B1" s="2"/>
    </row>
    <row r="3" spans="2:10" x14ac:dyDescent="0.15">
      <c r="B3" s="1" t="s">
        <v>307</v>
      </c>
    </row>
    <row r="4" spans="2:10" x14ac:dyDescent="0.15">
      <c r="B4" t="s">
        <v>318</v>
      </c>
    </row>
    <row r="5" spans="2:10" x14ac:dyDescent="0.15">
      <c r="B5" s="1" t="s">
        <v>522</v>
      </c>
    </row>
    <row r="7" spans="2:10" x14ac:dyDescent="0.15">
      <c r="B7" s="1" t="s">
        <v>319</v>
      </c>
      <c r="F7" s="1" t="s">
        <v>320</v>
      </c>
      <c r="J7" s="3"/>
    </row>
    <row r="8" spans="2:10" ht="15" customHeight="1" thickBot="1" x14ac:dyDescent="0.2">
      <c r="D8" s="3" t="s">
        <v>321</v>
      </c>
      <c r="H8" s="3" t="s">
        <v>322</v>
      </c>
    </row>
    <row r="9" spans="2:10" ht="30.95" customHeight="1" thickBot="1" x14ac:dyDescent="0.2">
      <c r="B9" s="18"/>
      <c r="C9" s="19" t="s">
        <v>2</v>
      </c>
      <c r="D9" s="26" t="s">
        <v>323</v>
      </c>
      <c r="F9" s="18"/>
      <c r="G9" s="19" t="s">
        <v>2</v>
      </c>
      <c r="H9" s="9" t="s">
        <v>324</v>
      </c>
    </row>
    <row r="10" spans="2:10" ht="15" customHeight="1" thickBot="1" x14ac:dyDescent="0.2">
      <c r="B10" s="10" t="s">
        <v>8</v>
      </c>
      <c r="C10" s="20">
        <v>625</v>
      </c>
      <c r="D10" s="69">
        <v>13.5824</v>
      </c>
      <c r="F10" s="10" t="s">
        <v>8</v>
      </c>
      <c r="G10" s="20">
        <v>561</v>
      </c>
      <c r="H10" s="69">
        <v>2.0409982174688062</v>
      </c>
    </row>
    <row r="11" spans="2:10" x14ac:dyDescent="0.15">
      <c r="B11" s="12" t="s">
        <v>9</v>
      </c>
      <c r="C11" s="21">
        <v>106</v>
      </c>
      <c r="D11" s="70">
        <v>12.17924528301887</v>
      </c>
      <c r="F11" s="12" t="s">
        <v>9</v>
      </c>
      <c r="G11" s="21">
        <v>89</v>
      </c>
      <c r="H11" s="70">
        <v>1.831460674157303</v>
      </c>
    </row>
    <row r="12" spans="2:10" x14ac:dyDescent="0.15">
      <c r="B12" s="14" t="s">
        <v>10</v>
      </c>
      <c r="C12" s="22">
        <v>17</v>
      </c>
      <c r="D12" s="71">
        <v>6.1764705882352944</v>
      </c>
      <c r="F12" s="14" t="s">
        <v>10</v>
      </c>
      <c r="G12" s="22">
        <v>16</v>
      </c>
      <c r="H12" s="71">
        <v>2.625</v>
      </c>
    </row>
    <row r="13" spans="2:10" x14ac:dyDescent="0.15">
      <c r="B13" s="14" t="s">
        <v>11</v>
      </c>
      <c r="C13" s="22">
        <v>17</v>
      </c>
      <c r="D13" s="71">
        <v>6.7647058823529411</v>
      </c>
      <c r="F13" s="14" t="s">
        <v>11</v>
      </c>
      <c r="G13" s="22">
        <v>15</v>
      </c>
      <c r="H13" s="71">
        <v>1.4</v>
      </c>
    </row>
    <row r="14" spans="2:10" x14ac:dyDescent="0.15">
      <c r="B14" s="14" t="s">
        <v>12</v>
      </c>
      <c r="C14" s="22">
        <v>51</v>
      </c>
      <c r="D14" s="71">
        <v>12.254901960784309</v>
      </c>
      <c r="F14" s="14" t="s">
        <v>12</v>
      </c>
      <c r="G14" s="22">
        <v>49</v>
      </c>
      <c r="H14" s="71">
        <v>1.9591836734693879</v>
      </c>
    </row>
    <row r="15" spans="2:10" x14ac:dyDescent="0.15">
      <c r="B15" s="14" t="s">
        <v>13</v>
      </c>
      <c r="C15" s="22">
        <v>3</v>
      </c>
      <c r="D15" s="71">
        <v>39.666666666666657</v>
      </c>
      <c r="F15" s="14" t="s">
        <v>13</v>
      </c>
      <c r="G15" s="22">
        <v>3</v>
      </c>
      <c r="H15" s="71">
        <v>1.333333333333333</v>
      </c>
    </row>
    <row r="16" spans="2:10" x14ac:dyDescent="0.15">
      <c r="B16" s="14" t="s">
        <v>14</v>
      </c>
      <c r="C16" s="22">
        <v>39</v>
      </c>
      <c r="D16" s="71">
        <v>7.5897435897435894</v>
      </c>
      <c r="F16" s="14" t="s">
        <v>14</v>
      </c>
      <c r="G16" s="22">
        <v>32</v>
      </c>
      <c r="H16" s="71">
        <v>2</v>
      </c>
    </row>
    <row r="17" spans="2:8" x14ac:dyDescent="0.15">
      <c r="B17" s="14" t="s">
        <v>15</v>
      </c>
      <c r="C17" s="22">
        <v>25</v>
      </c>
      <c r="D17" s="72">
        <v>18.52</v>
      </c>
      <c r="F17" s="14" t="s">
        <v>15</v>
      </c>
      <c r="G17" s="22">
        <v>20</v>
      </c>
      <c r="H17" s="72">
        <v>2</v>
      </c>
    </row>
    <row r="18" spans="2:8" x14ac:dyDescent="0.15">
      <c r="B18" s="14" t="s">
        <v>16</v>
      </c>
      <c r="C18" s="22">
        <v>19</v>
      </c>
      <c r="D18" s="71">
        <v>2.7894736842105261</v>
      </c>
      <c r="F18" s="14" t="s">
        <v>16</v>
      </c>
      <c r="G18" s="22">
        <v>16</v>
      </c>
      <c r="H18" s="71">
        <v>1.5</v>
      </c>
    </row>
    <row r="19" spans="2:8" x14ac:dyDescent="0.15">
      <c r="B19" s="14" t="s">
        <v>17</v>
      </c>
      <c r="C19" s="22">
        <v>71</v>
      </c>
      <c r="D19" s="71">
        <v>15.36619718309859</v>
      </c>
      <c r="F19" s="14" t="s">
        <v>17</v>
      </c>
      <c r="G19" s="22">
        <v>70</v>
      </c>
      <c r="H19" s="71">
        <v>2.4142857142857141</v>
      </c>
    </row>
    <row r="20" spans="2:8" x14ac:dyDescent="0.15">
      <c r="B20" s="14" t="s">
        <v>18</v>
      </c>
      <c r="C20" s="22">
        <v>55</v>
      </c>
      <c r="D20" s="71">
        <v>10.145454545454539</v>
      </c>
      <c r="F20" s="14" t="s">
        <v>18</v>
      </c>
      <c r="G20" s="22">
        <v>55</v>
      </c>
      <c r="H20" s="71">
        <v>2.1090909090909089</v>
      </c>
    </row>
    <row r="21" spans="2:8" x14ac:dyDescent="0.15">
      <c r="B21" s="14" t="s">
        <v>19</v>
      </c>
      <c r="C21" s="22">
        <v>17</v>
      </c>
      <c r="D21" s="71">
        <v>10.294117647058821</v>
      </c>
      <c r="F21" s="14" t="s">
        <v>19</v>
      </c>
      <c r="G21" s="22">
        <v>16</v>
      </c>
      <c r="H21" s="71">
        <v>1.75</v>
      </c>
    </row>
    <row r="22" spans="2:8" x14ac:dyDescent="0.15">
      <c r="B22" s="14" t="s">
        <v>20</v>
      </c>
      <c r="C22" s="22">
        <v>55</v>
      </c>
      <c r="D22" s="71">
        <v>18.27272727272727</v>
      </c>
      <c r="F22" s="14" t="s">
        <v>20</v>
      </c>
      <c r="G22" s="22">
        <v>46</v>
      </c>
      <c r="H22" s="71">
        <v>2.2608695652173911</v>
      </c>
    </row>
    <row r="23" spans="2:8" ht="15" customHeight="1" thickBot="1" x14ac:dyDescent="0.2">
      <c r="B23" s="16" t="s">
        <v>21</v>
      </c>
      <c r="C23" s="23">
        <v>150</v>
      </c>
      <c r="D23" s="73">
        <v>17.286666666666669</v>
      </c>
      <c r="F23" s="16" t="s">
        <v>21</v>
      </c>
      <c r="G23" s="23">
        <v>134</v>
      </c>
      <c r="H23" s="73">
        <v>2.044776119402985</v>
      </c>
    </row>
    <row r="24" spans="2:8" ht="15" customHeight="1" thickBot="1" x14ac:dyDescent="0.2">
      <c r="B24" s="10" t="s">
        <v>22</v>
      </c>
      <c r="C24" s="20">
        <v>979</v>
      </c>
      <c r="D24" s="69">
        <v>10.5485188968335</v>
      </c>
      <c r="F24" s="10" t="s">
        <v>22</v>
      </c>
      <c r="G24" s="20">
        <v>811</v>
      </c>
      <c r="H24" s="69">
        <v>1.785450061652281</v>
      </c>
    </row>
    <row r="25" spans="2:8" x14ac:dyDescent="0.15">
      <c r="B25" s="12" t="s">
        <v>23</v>
      </c>
      <c r="C25" s="21">
        <v>80</v>
      </c>
      <c r="D25" s="70">
        <v>4.0999999999999996</v>
      </c>
      <c r="F25" s="12" t="s">
        <v>23</v>
      </c>
      <c r="G25" s="21">
        <v>62</v>
      </c>
      <c r="H25" s="70">
        <v>1.354838709677419</v>
      </c>
    </row>
    <row r="26" spans="2:8" x14ac:dyDescent="0.15">
      <c r="B26" s="14" t="s">
        <v>24</v>
      </c>
      <c r="C26" s="22">
        <v>113</v>
      </c>
      <c r="D26" s="71">
        <v>22.185840707964601</v>
      </c>
      <c r="F26" s="14" t="s">
        <v>24</v>
      </c>
      <c r="G26" s="22">
        <v>96</v>
      </c>
      <c r="H26" s="71">
        <v>2.083333333333333</v>
      </c>
    </row>
    <row r="27" spans="2:8" x14ac:dyDescent="0.15">
      <c r="B27" s="14" t="s">
        <v>25</v>
      </c>
      <c r="C27" s="22">
        <v>113</v>
      </c>
      <c r="D27" s="71">
        <v>4.1327433628318584</v>
      </c>
      <c r="F27" s="14" t="s">
        <v>25</v>
      </c>
      <c r="G27" s="22">
        <v>92</v>
      </c>
      <c r="H27" s="71">
        <v>1.576086956521739</v>
      </c>
    </row>
    <row r="28" spans="2:8" x14ac:dyDescent="0.15">
      <c r="B28" s="14" t="s">
        <v>26</v>
      </c>
      <c r="C28" s="22">
        <v>214</v>
      </c>
      <c r="D28" s="71">
        <v>8.3831775700934585</v>
      </c>
      <c r="F28" s="14" t="s">
        <v>26</v>
      </c>
      <c r="G28" s="22">
        <v>179</v>
      </c>
      <c r="H28" s="71">
        <v>2.0837988826815641</v>
      </c>
    </row>
    <row r="29" spans="2:8" x14ac:dyDescent="0.15">
      <c r="B29" s="14" t="s">
        <v>27</v>
      </c>
      <c r="C29" s="22">
        <v>177</v>
      </c>
      <c r="D29" s="71">
        <v>10.55367231638418</v>
      </c>
      <c r="F29" s="14" t="s">
        <v>27</v>
      </c>
      <c r="G29" s="22">
        <v>146</v>
      </c>
      <c r="H29" s="71">
        <v>1.657534246575342</v>
      </c>
    </row>
    <row r="30" spans="2:8" x14ac:dyDescent="0.15">
      <c r="B30" s="14" t="s">
        <v>28</v>
      </c>
      <c r="C30" s="22">
        <v>86</v>
      </c>
      <c r="D30" s="71">
        <v>18.06976744186046</v>
      </c>
      <c r="F30" s="14" t="s">
        <v>28</v>
      </c>
      <c r="G30" s="22">
        <v>69</v>
      </c>
      <c r="H30" s="71">
        <v>1.956521739130435</v>
      </c>
    </row>
    <row r="31" spans="2:8" x14ac:dyDescent="0.15">
      <c r="B31" s="14" t="s">
        <v>29</v>
      </c>
      <c r="C31" s="22">
        <v>23</v>
      </c>
      <c r="D31" s="71">
        <v>2.6086956521739131</v>
      </c>
      <c r="F31" s="14" t="s">
        <v>29</v>
      </c>
      <c r="G31" s="22">
        <v>17</v>
      </c>
      <c r="H31" s="71">
        <v>1.529411764705882</v>
      </c>
    </row>
    <row r="32" spans="2:8" x14ac:dyDescent="0.15">
      <c r="B32" s="14" t="s">
        <v>30</v>
      </c>
      <c r="C32" s="22">
        <v>160</v>
      </c>
      <c r="D32" s="71">
        <v>9.0625</v>
      </c>
      <c r="F32" s="14" t="s">
        <v>30</v>
      </c>
      <c r="G32" s="22">
        <v>139</v>
      </c>
      <c r="H32" s="71">
        <v>1.6258992805755399</v>
      </c>
    </row>
    <row r="33" spans="2:8" ht="15" customHeight="1" thickBot="1" x14ac:dyDescent="0.2">
      <c r="B33" s="16" t="s">
        <v>31</v>
      </c>
      <c r="C33" s="23">
        <v>13</v>
      </c>
      <c r="D33" s="73">
        <v>23</v>
      </c>
      <c r="F33" s="16" t="s">
        <v>31</v>
      </c>
      <c r="G33" s="23">
        <v>11</v>
      </c>
      <c r="H33" s="73">
        <v>1.545454545454545</v>
      </c>
    </row>
    <row r="34" spans="2:8" ht="15" customHeight="1" thickBot="1" x14ac:dyDescent="0.2">
      <c r="B34" s="10" t="s">
        <v>32</v>
      </c>
      <c r="C34" s="20">
        <v>1604</v>
      </c>
      <c r="D34" s="69">
        <v>11.730673316708231</v>
      </c>
      <c r="F34" s="10" t="s">
        <v>32</v>
      </c>
      <c r="G34" s="20">
        <v>1372</v>
      </c>
      <c r="H34" s="69">
        <v>1.889941690962099</v>
      </c>
    </row>
    <row r="35" spans="2:8" x14ac:dyDescent="0.15">
      <c r="B35"/>
      <c r="C35"/>
      <c r="D35"/>
      <c r="F35"/>
      <c r="G35"/>
      <c r="H35"/>
    </row>
  </sheetData>
  <phoneticPr fontId="2"/>
  <pageMargins left="0.7" right="0.7" top="0.75" bottom="0.75" header="0.3" footer="0.3"/>
  <pageSetup paperSize="9" scale="46"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EB1D1-4197-4263-AD16-409EDD45BD14}">
  <sheetPr>
    <pageSetUpPr fitToPage="1"/>
  </sheetPr>
  <dimension ref="B2:D27"/>
  <sheetViews>
    <sheetView topLeftCell="A8" zoomScaleNormal="100" workbookViewId="0">
      <selection activeCell="B19" sqref="B19:D27"/>
    </sheetView>
  </sheetViews>
  <sheetFormatPr defaultRowHeight="13.5" x14ac:dyDescent="0.15"/>
  <cols>
    <col min="1" max="1" width="1.375" style="86" customWidth="1"/>
    <col min="2" max="2" width="9" style="86"/>
    <col min="3" max="3" width="14.625" style="86" customWidth="1"/>
    <col min="4" max="4" width="44.75" style="86" customWidth="1"/>
    <col min="5" max="5" width="1.375" style="86" customWidth="1"/>
    <col min="6" max="16384" width="9" style="86"/>
  </cols>
  <sheetData>
    <row r="2" spans="2:4" ht="18.75" customHeight="1" x14ac:dyDescent="0.15">
      <c r="B2" s="86" t="s">
        <v>353</v>
      </c>
    </row>
    <row r="3" spans="2:4" x14ac:dyDescent="0.15">
      <c r="B3" s="86" t="s">
        <v>487</v>
      </c>
    </row>
    <row r="4" spans="2:4" ht="14.25" thickBot="1" x14ac:dyDescent="0.2"/>
    <row r="5" spans="2:4" ht="21.75" thickBot="1" x14ac:dyDescent="0.2">
      <c r="B5" s="87"/>
      <c r="C5" s="88" t="s">
        <v>354</v>
      </c>
      <c r="D5" s="88" t="s">
        <v>355</v>
      </c>
    </row>
    <row r="6" spans="2:4" ht="24" customHeight="1" x14ac:dyDescent="0.15">
      <c r="B6" s="148" t="s">
        <v>333</v>
      </c>
      <c r="C6" s="89" t="s">
        <v>11</v>
      </c>
      <c r="D6" s="90" t="s">
        <v>524</v>
      </c>
    </row>
    <row r="7" spans="2:4" ht="24" customHeight="1" x14ac:dyDescent="0.15">
      <c r="B7" s="149"/>
      <c r="C7" s="91" t="s">
        <v>525</v>
      </c>
      <c r="D7" s="92" t="s">
        <v>526</v>
      </c>
    </row>
    <row r="8" spans="2:4" ht="24" customHeight="1" x14ac:dyDescent="0.15">
      <c r="B8" s="149"/>
      <c r="C8" s="91" t="s">
        <v>363</v>
      </c>
      <c r="D8" s="92" t="s">
        <v>364</v>
      </c>
    </row>
    <row r="9" spans="2:4" ht="24" customHeight="1" thickBot="1" x14ac:dyDescent="0.2">
      <c r="B9" s="149"/>
      <c r="C9" s="93" t="s">
        <v>19</v>
      </c>
      <c r="D9" s="94" t="s">
        <v>523</v>
      </c>
    </row>
    <row r="10" spans="2:4" ht="24" customHeight="1" x14ac:dyDescent="0.15">
      <c r="B10" s="150" t="s">
        <v>334</v>
      </c>
      <c r="C10" s="95" t="s">
        <v>366</v>
      </c>
      <c r="D10" s="96" t="s">
        <v>367</v>
      </c>
    </row>
    <row r="11" spans="2:4" ht="24" customHeight="1" x14ac:dyDescent="0.15">
      <c r="B11" s="151"/>
      <c r="C11" s="101" t="s">
        <v>369</v>
      </c>
      <c r="D11" s="102" t="s">
        <v>370</v>
      </c>
    </row>
    <row r="12" spans="2:4" ht="24" customHeight="1" x14ac:dyDescent="0.15">
      <c r="B12" s="151"/>
      <c r="C12" s="97" t="s">
        <v>361</v>
      </c>
      <c r="D12" s="98" t="s">
        <v>368</v>
      </c>
    </row>
    <row r="13" spans="2:4" ht="24" customHeight="1" x14ac:dyDescent="0.15">
      <c r="B13" s="151"/>
      <c r="C13" s="105" t="s">
        <v>527</v>
      </c>
      <c r="D13" s="106" t="s">
        <v>528</v>
      </c>
    </row>
    <row r="14" spans="2:4" ht="24" customHeight="1" thickBot="1" x14ac:dyDescent="0.2">
      <c r="B14" s="152"/>
      <c r="C14" s="99" t="s">
        <v>529</v>
      </c>
      <c r="D14" s="100" t="s">
        <v>530</v>
      </c>
    </row>
    <row r="15" spans="2:4" ht="13.5" customHeight="1" x14ac:dyDescent="0.15"/>
    <row r="16" spans="2:4" ht="14.25" customHeight="1" x14ac:dyDescent="0.15"/>
    <row r="17" spans="2:4" x14ac:dyDescent="0.15">
      <c r="B17" s="86" t="s">
        <v>488</v>
      </c>
    </row>
    <row r="18" spans="2:4" ht="14.25" thickBot="1" x14ac:dyDescent="0.2"/>
    <row r="19" spans="2:4" ht="21.75" thickBot="1" x14ac:dyDescent="0.2">
      <c r="B19" s="87"/>
      <c r="C19" s="88" t="s">
        <v>354</v>
      </c>
      <c r="D19" s="88" t="s">
        <v>355</v>
      </c>
    </row>
    <row r="20" spans="2:4" ht="24" customHeight="1" x14ac:dyDescent="0.15">
      <c r="B20" s="148" t="s">
        <v>333</v>
      </c>
      <c r="C20" s="89" t="s">
        <v>356</v>
      </c>
      <c r="D20" s="90" t="s">
        <v>371</v>
      </c>
    </row>
    <row r="21" spans="2:4" ht="24" customHeight="1" thickBot="1" x14ac:dyDescent="0.2">
      <c r="B21" s="149"/>
      <c r="C21" s="93" t="s">
        <v>372</v>
      </c>
      <c r="D21" s="94" t="s">
        <v>374</v>
      </c>
    </row>
    <row r="22" spans="2:4" ht="24" customHeight="1" x14ac:dyDescent="0.15">
      <c r="B22" s="150" t="s">
        <v>334</v>
      </c>
      <c r="C22" s="95" t="s">
        <v>366</v>
      </c>
      <c r="D22" s="96" t="s">
        <v>376</v>
      </c>
    </row>
    <row r="23" spans="2:4" ht="24" customHeight="1" x14ac:dyDescent="0.15">
      <c r="B23" s="151"/>
      <c r="C23" s="101" t="s">
        <v>377</v>
      </c>
      <c r="D23" s="102" t="s">
        <v>378</v>
      </c>
    </row>
    <row r="24" spans="2:4" ht="24" customHeight="1" x14ac:dyDescent="0.15">
      <c r="B24" s="151"/>
      <c r="C24" s="101" t="s">
        <v>369</v>
      </c>
      <c r="D24" s="102" t="s">
        <v>531</v>
      </c>
    </row>
    <row r="25" spans="2:4" ht="24" customHeight="1" x14ac:dyDescent="0.15">
      <c r="B25" s="151"/>
      <c r="C25" s="101" t="s">
        <v>365</v>
      </c>
      <c r="D25" s="102" t="s">
        <v>375</v>
      </c>
    </row>
    <row r="26" spans="2:4" ht="24" customHeight="1" x14ac:dyDescent="0.15">
      <c r="B26" s="151"/>
      <c r="C26" s="97" t="s">
        <v>361</v>
      </c>
      <c r="D26" s="98" t="s">
        <v>379</v>
      </c>
    </row>
    <row r="27" spans="2:4" ht="24" customHeight="1" thickBot="1" x14ac:dyDescent="0.2">
      <c r="B27" s="152"/>
      <c r="C27" s="99" t="s">
        <v>398</v>
      </c>
      <c r="D27" s="100" t="s">
        <v>371</v>
      </c>
    </row>
  </sheetData>
  <mergeCells count="4">
    <mergeCell ref="B6:B9"/>
    <mergeCell ref="B10:B14"/>
    <mergeCell ref="B20:B21"/>
    <mergeCell ref="B22:B27"/>
  </mergeCells>
  <phoneticPr fontId="2"/>
  <pageMargins left="0.70866141732283472" right="0.59055118110236227" top="0.74803149606299213" bottom="0.74803149606299213" header="0.31496062992125984" footer="0.31496062992125984"/>
  <pageSetup paperSize="9" scale="7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B1:N33"/>
  <sheetViews>
    <sheetView zoomScale="85" zoomScaleNormal="85" workbookViewId="0">
      <selection activeCell="A6" sqref="A6:O33"/>
    </sheetView>
  </sheetViews>
  <sheetFormatPr defaultColWidth="9" defaultRowHeight="13.5" x14ac:dyDescent="0.15"/>
  <cols>
    <col min="1" max="1" width="9" style="1" customWidth="1"/>
    <col min="2" max="2" width="15" style="1" bestFit="1" customWidth="1"/>
    <col min="3" max="3" width="9" style="1" customWidth="1"/>
    <col min="4" max="16384" width="9" style="1"/>
  </cols>
  <sheetData>
    <row r="1" spans="2:14" ht="24" customHeight="1" x14ac:dyDescent="0.15">
      <c r="B1" s="2"/>
    </row>
    <row r="3" spans="2:14" x14ac:dyDescent="0.15">
      <c r="B3" s="1" t="s">
        <v>0</v>
      </c>
    </row>
    <row r="4" spans="2:14" x14ac:dyDescent="0.15">
      <c r="B4" s="1" t="s">
        <v>489</v>
      </c>
    </row>
    <row r="6" spans="2:14" ht="15" customHeight="1" thickBot="1" x14ac:dyDescent="0.2">
      <c r="N6" s="3" t="s">
        <v>1</v>
      </c>
    </row>
    <row r="7" spans="2:14" ht="60.95" customHeight="1" thickBot="1" x14ac:dyDescent="0.2">
      <c r="B7" s="4"/>
      <c r="C7" s="5" t="s">
        <v>2</v>
      </c>
      <c r="D7" s="6" t="s">
        <v>65</v>
      </c>
      <c r="E7" s="7" t="s">
        <v>66</v>
      </c>
      <c r="F7" s="7" t="s">
        <v>67</v>
      </c>
      <c r="G7" s="7" t="s">
        <v>68</v>
      </c>
      <c r="H7" s="7" t="s">
        <v>69</v>
      </c>
      <c r="I7" s="7" t="s">
        <v>70</v>
      </c>
      <c r="J7" s="7" t="s">
        <v>71</v>
      </c>
      <c r="K7" s="7" t="s">
        <v>72</v>
      </c>
      <c r="L7" s="8" t="s">
        <v>73</v>
      </c>
      <c r="M7" s="8" t="s">
        <v>74</v>
      </c>
      <c r="N7" s="9" t="s">
        <v>75</v>
      </c>
    </row>
    <row r="8" spans="2:14" ht="15" customHeight="1" thickBot="1" x14ac:dyDescent="0.2">
      <c r="B8" s="10" t="s">
        <v>8</v>
      </c>
      <c r="C8" s="11">
        <f>IF(SUM(C9:C21)=0,"",SUM(C9:C21))</f>
        <v>872</v>
      </c>
      <c r="D8" s="32">
        <v>8.8302752293577988</v>
      </c>
      <c r="E8" s="33">
        <v>4.5871559633027523</v>
      </c>
      <c r="F8" s="33">
        <v>6.6513761467889916</v>
      </c>
      <c r="G8" s="33">
        <v>1.032110091743119</v>
      </c>
      <c r="H8" s="33">
        <v>4.8165137614678901</v>
      </c>
      <c r="I8" s="33">
        <v>1.261467889908257</v>
      </c>
      <c r="J8" s="33">
        <v>8.6009174311926611</v>
      </c>
      <c r="K8" s="33">
        <v>14.220183486238531</v>
      </c>
      <c r="L8" s="44">
        <v>36.811926605504588</v>
      </c>
      <c r="M8" s="44">
        <v>33.142201834862377</v>
      </c>
      <c r="N8" s="34">
        <v>1.9495412844036699</v>
      </c>
    </row>
    <row r="9" spans="2:14" x14ac:dyDescent="0.15">
      <c r="B9" s="12" t="s">
        <v>9</v>
      </c>
      <c r="C9" s="13">
        <v>139</v>
      </c>
      <c r="D9" s="35">
        <v>10.791366906474821</v>
      </c>
      <c r="E9" s="36">
        <v>3.5971223021582732</v>
      </c>
      <c r="F9" s="36">
        <v>7.9136690647482011</v>
      </c>
      <c r="G9" s="36"/>
      <c r="H9" s="36">
        <v>8.6330935251798557</v>
      </c>
      <c r="I9" s="36"/>
      <c r="J9" s="36">
        <v>3.5971223021582732</v>
      </c>
      <c r="K9" s="36">
        <v>10.07194244604317</v>
      </c>
      <c r="L9" s="45">
        <v>29.49640287769784</v>
      </c>
      <c r="M9" s="45">
        <v>44.60431654676259</v>
      </c>
      <c r="N9" s="37">
        <v>1.43884892086331</v>
      </c>
    </row>
    <row r="10" spans="2:14" x14ac:dyDescent="0.15">
      <c r="B10" s="14" t="s">
        <v>10</v>
      </c>
      <c r="C10" s="15">
        <v>22</v>
      </c>
      <c r="D10" s="38"/>
      <c r="E10" s="39"/>
      <c r="F10" s="39">
        <v>4.5454545454545459</v>
      </c>
      <c r="G10" s="39"/>
      <c r="H10" s="39">
        <v>4.5454545454545459</v>
      </c>
      <c r="I10" s="39"/>
      <c r="J10" s="39">
        <v>13.63636363636363</v>
      </c>
      <c r="K10" s="39">
        <v>18.18181818181818</v>
      </c>
      <c r="L10" s="46">
        <v>36.363636363636367</v>
      </c>
      <c r="M10" s="46">
        <v>27.27272727272727</v>
      </c>
      <c r="N10" s="40">
        <v>9.0909090909090917</v>
      </c>
    </row>
    <row r="11" spans="2:14" x14ac:dyDescent="0.15">
      <c r="B11" s="14" t="s">
        <v>11</v>
      </c>
      <c r="C11" s="15">
        <v>30</v>
      </c>
      <c r="D11" s="38">
        <v>3.333333333333333</v>
      </c>
      <c r="E11" s="39"/>
      <c r="F11" s="39">
        <v>3.333333333333333</v>
      </c>
      <c r="G11" s="39">
        <v>3.333333333333333</v>
      </c>
      <c r="H11" s="39"/>
      <c r="I11" s="39"/>
      <c r="J11" s="39"/>
      <c r="K11" s="39">
        <v>3.333333333333333</v>
      </c>
      <c r="L11" s="46">
        <v>36.666666666666657</v>
      </c>
      <c r="M11" s="46">
        <v>46.666666666666657</v>
      </c>
      <c r="N11" s="40">
        <v>3.333333333333333</v>
      </c>
    </row>
    <row r="12" spans="2:14" x14ac:dyDescent="0.15">
      <c r="B12" s="14" t="s">
        <v>12</v>
      </c>
      <c r="C12" s="15">
        <v>73</v>
      </c>
      <c r="D12" s="38">
        <v>6.8493150684931514</v>
      </c>
      <c r="E12" s="39">
        <v>2.7397260273972601</v>
      </c>
      <c r="F12" s="39">
        <v>4.10958904109589</v>
      </c>
      <c r="G12" s="39"/>
      <c r="H12" s="39">
        <v>5.4794520547945202</v>
      </c>
      <c r="I12" s="39"/>
      <c r="J12" s="39">
        <v>2.7397260273972601</v>
      </c>
      <c r="K12" s="39">
        <v>21.917808219178081</v>
      </c>
      <c r="L12" s="46">
        <v>38.356164383561641</v>
      </c>
      <c r="M12" s="46">
        <v>30.136986301369859</v>
      </c>
      <c r="N12" s="40">
        <v>2.7397260273972601</v>
      </c>
    </row>
    <row r="13" spans="2:14" x14ac:dyDescent="0.15">
      <c r="B13" s="14" t="s">
        <v>13</v>
      </c>
      <c r="C13" s="15">
        <v>4</v>
      </c>
      <c r="D13" s="38"/>
      <c r="E13" s="39"/>
      <c r="F13" s="39"/>
      <c r="G13" s="39"/>
      <c r="H13" s="39"/>
      <c r="I13" s="39"/>
      <c r="J13" s="39"/>
      <c r="K13" s="39"/>
      <c r="L13" s="46">
        <v>50</v>
      </c>
      <c r="M13" s="46">
        <v>50</v>
      </c>
      <c r="N13" s="40"/>
    </row>
    <row r="14" spans="2:14" x14ac:dyDescent="0.15">
      <c r="B14" s="14" t="s">
        <v>14</v>
      </c>
      <c r="C14" s="15">
        <v>51</v>
      </c>
      <c r="D14" s="38">
        <v>1.9607843137254899</v>
      </c>
      <c r="E14" s="39"/>
      <c r="F14" s="39"/>
      <c r="G14" s="39"/>
      <c r="H14" s="39"/>
      <c r="I14" s="39"/>
      <c r="J14" s="39">
        <v>5.8823529411764701</v>
      </c>
      <c r="K14" s="39">
        <v>19.6078431372549</v>
      </c>
      <c r="L14" s="46">
        <v>23.52941176470588</v>
      </c>
      <c r="M14" s="46">
        <v>50.980392156862742</v>
      </c>
      <c r="N14" s="40">
        <v>1.9607843137254899</v>
      </c>
    </row>
    <row r="15" spans="2:14" x14ac:dyDescent="0.15">
      <c r="B15" s="14" t="s">
        <v>15</v>
      </c>
      <c r="C15" s="15">
        <v>37</v>
      </c>
      <c r="D15" s="38">
        <v>10.810810810810811</v>
      </c>
      <c r="E15" s="39">
        <v>5.4054054054054053</v>
      </c>
      <c r="F15" s="39">
        <v>8.1081081081081088</v>
      </c>
      <c r="G15" s="39"/>
      <c r="H15" s="39">
        <v>5.4054054054054053</v>
      </c>
      <c r="I15" s="39"/>
      <c r="J15" s="39">
        <v>5.4054054054054053</v>
      </c>
      <c r="K15" s="39">
        <v>21.621621621621621</v>
      </c>
      <c r="L15" s="46">
        <v>40.54054054054054</v>
      </c>
      <c r="M15" s="46">
        <v>24.32432432432433</v>
      </c>
      <c r="N15" s="40"/>
    </row>
    <row r="16" spans="2:14" x14ac:dyDescent="0.15">
      <c r="B16" s="14" t="s">
        <v>16</v>
      </c>
      <c r="C16" s="15">
        <v>32</v>
      </c>
      <c r="D16" s="38">
        <v>3.125</v>
      </c>
      <c r="E16" s="39"/>
      <c r="F16" s="39">
        <v>6.25</v>
      </c>
      <c r="G16" s="39"/>
      <c r="H16" s="39">
        <v>3.125</v>
      </c>
      <c r="I16" s="39"/>
      <c r="J16" s="39">
        <v>3.125</v>
      </c>
      <c r="K16" s="39">
        <v>18.75</v>
      </c>
      <c r="L16" s="46">
        <v>53.125</v>
      </c>
      <c r="M16" s="46">
        <v>28.125</v>
      </c>
      <c r="N16" s="40">
        <v>3.125</v>
      </c>
    </row>
    <row r="17" spans="2:14" x14ac:dyDescent="0.15">
      <c r="B17" s="14" t="s">
        <v>17</v>
      </c>
      <c r="C17" s="15">
        <v>95</v>
      </c>
      <c r="D17" s="38">
        <v>11.57894736842105</v>
      </c>
      <c r="E17" s="39">
        <v>9.4736842105263168</v>
      </c>
      <c r="F17" s="39">
        <v>14.736842105263159</v>
      </c>
      <c r="G17" s="39">
        <v>4.2105263157894726</v>
      </c>
      <c r="H17" s="39">
        <v>6.3157894736842106</v>
      </c>
      <c r="I17" s="39"/>
      <c r="J17" s="39">
        <v>10.52631578947368</v>
      </c>
      <c r="K17" s="39">
        <v>14.736842105263159</v>
      </c>
      <c r="L17" s="46">
        <v>34.736842105263158</v>
      </c>
      <c r="M17" s="46">
        <v>22.10526315789474</v>
      </c>
      <c r="N17" s="40">
        <v>1.0526315789473679</v>
      </c>
    </row>
    <row r="18" spans="2:14" x14ac:dyDescent="0.15">
      <c r="B18" s="14" t="s">
        <v>18</v>
      </c>
      <c r="C18" s="15">
        <v>78</v>
      </c>
      <c r="D18" s="38">
        <v>11.53846153846154</v>
      </c>
      <c r="E18" s="39">
        <v>3.8461538461538458</v>
      </c>
      <c r="F18" s="39">
        <v>10.256410256410261</v>
      </c>
      <c r="G18" s="39"/>
      <c r="H18" s="39">
        <v>8.9743589743589745</v>
      </c>
      <c r="I18" s="39">
        <v>2.5641025641025639</v>
      </c>
      <c r="J18" s="39">
        <v>12.820512820512819</v>
      </c>
      <c r="K18" s="39">
        <v>12.820512820512819</v>
      </c>
      <c r="L18" s="46">
        <v>47.435897435897431</v>
      </c>
      <c r="M18" s="46">
        <v>20.512820512820511</v>
      </c>
      <c r="N18" s="40">
        <v>1.2820512820512819</v>
      </c>
    </row>
    <row r="19" spans="2:14" x14ac:dyDescent="0.15">
      <c r="B19" s="14" t="s">
        <v>19</v>
      </c>
      <c r="C19" s="15">
        <v>27</v>
      </c>
      <c r="D19" s="38">
        <v>3.7037037037037028</v>
      </c>
      <c r="E19" s="39">
        <v>3.7037037037037028</v>
      </c>
      <c r="F19" s="39">
        <v>7.4074074074074074</v>
      </c>
      <c r="G19" s="39">
        <v>7.4074074074074074</v>
      </c>
      <c r="H19" s="39"/>
      <c r="I19" s="39">
        <v>3.7037037037037028</v>
      </c>
      <c r="J19" s="39">
        <v>3.7037037037037028</v>
      </c>
      <c r="K19" s="39">
        <v>25.92592592592592</v>
      </c>
      <c r="L19" s="46">
        <v>40.74074074074074</v>
      </c>
      <c r="M19" s="46">
        <v>7.4074074074074074</v>
      </c>
      <c r="N19" s="40">
        <v>3.7037037037037028</v>
      </c>
    </row>
    <row r="20" spans="2:14" x14ac:dyDescent="0.15">
      <c r="B20" s="14" t="s">
        <v>20</v>
      </c>
      <c r="C20" s="15">
        <v>82</v>
      </c>
      <c r="D20" s="38">
        <v>8.536585365853659</v>
      </c>
      <c r="E20" s="39">
        <v>12.195121951219511</v>
      </c>
      <c r="F20" s="39">
        <v>7.3170731707317067</v>
      </c>
      <c r="G20" s="39"/>
      <c r="H20" s="39">
        <v>1.219512195121951</v>
      </c>
      <c r="I20" s="39">
        <v>6.0975609756097562</v>
      </c>
      <c r="J20" s="39">
        <v>21.95121951219512</v>
      </c>
      <c r="K20" s="39">
        <v>10.97560975609756</v>
      </c>
      <c r="L20" s="46">
        <v>40.243902439024403</v>
      </c>
      <c r="M20" s="46">
        <v>24.390243902439021</v>
      </c>
      <c r="N20" s="40">
        <v>1.219512195121951</v>
      </c>
    </row>
    <row r="21" spans="2:14" ht="15" customHeight="1" thickBot="1" x14ac:dyDescent="0.2">
      <c r="B21" s="16" t="s">
        <v>21</v>
      </c>
      <c r="C21" s="17">
        <v>202</v>
      </c>
      <c r="D21" s="41">
        <v>10.89108910891089</v>
      </c>
      <c r="E21" s="42">
        <v>3.9603960396039599</v>
      </c>
      <c r="F21" s="42">
        <v>3.4653465346534662</v>
      </c>
      <c r="G21" s="42">
        <v>0.99009900990099009</v>
      </c>
      <c r="H21" s="42">
        <v>3.9603960396039599</v>
      </c>
      <c r="I21" s="42">
        <v>1.4851485148514849</v>
      </c>
      <c r="J21" s="42">
        <v>9.9009900990099009</v>
      </c>
      <c r="K21" s="42">
        <v>12.37623762376238</v>
      </c>
      <c r="L21" s="47">
        <v>36.138613861386141</v>
      </c>
      <c r="M21" s="47">
        <v>39.603960396039597</v>
      </c>
      <c r="N21" s="43">
        <v>1.98019801980198</v>
      </c>
    </row>
    <row r="22" spans="2:14" ht="15" customHeight="1" thickBot="1" x14ac:dyDescent="0.2">
      <c r="B22" s="10" t="s">
        <v>22</v>
      </c>
      <c r="C22" s="11">
        <f>IF(SUM(C23:C31)=0,"",SUM(C23:C31))</f>
        <v>1509</v>
      </c>
      <c r="D22" s="32">
        <v>7.1570576540755466</v>
      </c>
      <c r="E22" s="33">
        <v>1.1928429423459239</v>
      </c>
      <c r="F22" s="33">
        <v>0.72895957587806492</v>
      </c>
      <c r="G22" s="33">
        <v>0.26507620941020538</v>
      </c>
      <c r="H22" s="33">
        <v>0.46388336646785949</v>
      </c>
      <c r="I22" s="33">
        <v>0.39761431411530812</v>
      </c>
      <c r="J22" s="33">
        <v>6.5606361829025852</v>
      </c>
      <c r="K22" s="33">
        <v>12.657388999337311</v>
      </c>
      <c r="L22" s="44">
        <v>26.507620941020541</v>
      </c>
      <c r="M22" s="44">
        <v>49.569251159708408</v>
      </c>
      <c r="N22" s="34">
        <v>2.5844930417495031</v>
      </c>
    </row>
    <row r="23" spans="2:14" x14ac:dyDescent="0.15">
      <c r="B23" s="12" t="s">
        <v>23</v>
      </c>
      <c r="C23" s="13">
        <v>109</v>
      </c>
      <c r="D23" s="35">
        <v>5.5045871559633044</v>
      </c>
      <c r="E23" s="36">
        <v>0.91743119266055051</v>
      </c>
      <c r="F23" s="36"/>
      <c r="G23" s="36"/>
      <c r="H23" s="36"/>
      <c r="I23" s="36"/>
      <c r="J23" s="36">
        <v>2.7522935779816522</v>
      </c>
      <c r="K23" s="36">
        <v>11.92660550458716</v>
      </c>
      <c r="L23" s="45">
        <v>33.944954128440372</v>
      </c>
      <c r="M23" s="45">
        <v>51.37614678899083</v>
      </c>
      <c r="N23" s="37">
        <v>0.91743119266055051</v>
      </c>
    </row>
    <row r="24" spans="2:14" x14ac:dyDescent="0.15">
      <c r="B24" s="14" t="s">
        <v>24</v>
      </c>
      <c r="C24" s="15">
        <v>155</v>
      </c>
      <c r="D24" s="38">
        <v>14.838709677419351</v>
      </c>
      <c r="E24" s="39"/>
      <c r="F24" s="39"/>
      <c r="G24" s="39"/>
      <c r="H24" s="39"/>
      <c r="I24" s="39"/>
      <c r="J24" s="39">
        <v>15.483870967741939</v>
      </c>
      <c r="K24" s="39">
        <v>10.32258064516129</v>
      </c>
      <c r="L24" s="46">
        <v>21.29032258064516</v>
      </c>
      <c r="M24" s="46">
        <v>40.645161290322577</v>
      </c>
      <c r="N24" s="40">
        <v>2.580645161290323</v>
      </c>
    </row>
    <row r="25" spans="2:14" x14ac:dyDescent="0.15">
      <c r="B25" s="14" t="s">
        <v>25</v>
      </c>
      <c r="C25" s="15">
        <v>171</v>
      </c>
      <c r="D25" s="38">
        <v>5.8479532163742682</v>
      </c>
      <c r="E25" s="39">
        <v>0.58479532163742687</v>
      </c>
      <c r="F25" s="39">
        <v>1.169590643274854</v>
      </c>
      <c r="G25" s="39"/>
      <c r="H25" s="39"/>
      <c r="I25" s="39"/>
      <c r="J25" s="39">
        <v>4.0935672514619883</v>
      </c>
      <c r="K25" s="39">
        <v>11.69590643274854</v>
      </c>
      <c r="L25" s="46">
        <v>14.03508771929824</v>
      </c>
      <c r="M25" s="46">
        <v>62.57309941520468</v>
      </c>
      <c r="N25" s="40">
        <v>4.6783625730994149</v>
      </c>
    </row>
    <row r="26" spans="2:14" x14ac:dyDescent="0.15">
      <c r="B26" s="14" t="s">
        <v>26</v>
      </c>
      <c r="C26" s="15">
        <v>328</v>
      </c>
      <c r="D26" s="38">
        <v>7.01219512195122</v>
      </c>
      <c r="E26" s="39">
        <v>1.8292682926829269</v>
      </c>
      <c r="F26" s="39">
        <v>1.8292682926829269</v>
      </c>
      <c r="G26" s="39">
        <v>0.91463414634146334</v>
      </c>
      <c r="H26" s="39">
        <v>1.524390243902439</v>
      </c>
      <c r="I26" s="39">
        <v>0.3048780487804878</v>
      </c>
      <c r="J26" s="39">
        <v>5.7926829268292694</v>
      </c>
      <c r="K26" s="39">
        <v>15.853658536585369</v>
      </c>
      <c r="L26" s="46">
        <v>26.219512195121951</v>
      </c>
      <c r="M26" s="46">
        <v>45.426829268292693</v>
      </c>
      <c r="N26" s="40">
        <v>2.4390243902439019</v>
      </c>
    </row>
    <row r="27" spans="2:14" x14ac:dyDescent="0.15">
      <c r="B27" s="14" t="s">
        <v>27</v>
      </c>
      <c r="C27" s="15">
        <v>287</v>
      </c>
      <c r="D27" s="38">
        <v>6.2717770034843214</v>
      </c>
      <c r="E27" s="39">
        <v>2.0905923344947741</v>
      </c>
      <c r="F27" s="39">
        <v>0.69686411149825789</v>
      </c>
      <c r="G27" s="39">
        <v>0.34843205574912889</v>
      </c>
      <c r="H27" s="39">
        <v>0.34843205574912889</v>
      </c>
      <c r="I27" s="39">
        <v>0.69686411149825789</v>
      </c>
      <c r="J27" s="39">
        <v>4.529616724738676</v>
      </c>
      <c r="K27" s="39">
        <v>13.588850174216031</v>
      </c>
      <c r="L27" s="46">
        <v>35.88850174216028</v>
      </c>
      <c r="M27" s="46">
        <v>43.554006968641112</v>
      </c>
      <c r="N27" s="40">
        <v>1.0452961672473871</v>
      </c>
    </row>
    <row r="28" spans="2:14" x14ac:dyDescent="0.15">
      <c r="B28" s="14" t="s">
        <v>28</v>
      </c>
      <c r="C28" s="15">
        <v>134</v>
      </c>
      <c r="D28" s="38">
        <v>4.4776119402985071</v>
      </c>
      <c r="E28" s="39"/>
      <c r="F28" s="39">
        <v>0.74626865671641784</v>
      </c>
      <c r="G28" s="39"/>
      <c r="H28" s="39"/>
      <c r="I28" s="39">
        <v>0.74626865671641784</v>
      </c>
      <c r="J28" s="39">
        <v>8.2089552238805972</v>
      </c>
      <c r="K28" s="39">
        <v>9.7014925373134329</v>
      </c>
      <c r="L28" s="46">
        <v>26.865671641791049</v>
      </c>
      <c r="M28" s="46">
        <v>52.985074626865668</v>
      </c>
      <c r="N28" s="40">
        <v>5.2238805970149249</v>
      </c>
    </row>
    <row r="29" spans="2:14" x14ac:dyDescent="0.15">
      <c r="B29" s="14" t="s">
        <v>29</v>
      </c>
      <c r="C29" s="15">
        <v>39</v>
      </c>
      <c r="D29" s="38"/>
      <c r="E29" s="39">
        <v>2.5641025641025639</v>
      </c>
      <c r="F29" s="39"/>
      <c r="G29" s="39"/>
      <c r="H29" s="39"/>
      <c r="I29" s="39"/>
      <c r="J29" s="39">
        <v>12.820512820512819</v>
      </c>
      <c r="K29" s="39">
        <v>20.512820512820511</v>
      </c>
      <c r="L29" s="46">
        <v>20.512820512820511</v>
      </c>
      <c r="M29" s="46">
        <v>46.153846153846153</v>
      </c>
      <c r="N29" s="40">
        <v>2.5641025641025639</v>
      </c>
    </row>
    <row r="30" spans="2:14" x14ac:dyDescent="0.15">
      <c r="B30" s="14" t="s">
        <v>30</v>
      </c>
      <c r="C30" s="15">
        <v>268</v>
      </c>
      <c r="D30" s="38">
        <v>6.7164179104477606</v>
      </c>
      <c r="E30" s="39">
        <v>1.119402985074627</v>
      </c>
      <c r="F30" s="39"/>
      <c r="G30" s="39"/>
      <c r="H30" s="39">
        <v>0.37313432835820892</v>
      </c>
      <c r="I30" s="39">
        <v>0.74626865671641784</v>
      </c>
      <c r="J30" s="39">
        <v>6.3432835820895521</v>
      </c>
      <c r="K30" s="39">
        <v>10.07462686567164</v>
      </c>
      <c r="L30" s="46">
        <v>24.253731343283579</v>
      </c>
      <c r="M30" s="46">
        <v>57.835820895522382</v>
      </c>
      <c r="N30" s="40">
        <v>2.611940298507462</v>
      </c>
    </row>
    <row r="31" spans="2:14" ht="15" customHeight="1" thickBot="1" x14ac:dyDescent="0.2">
      <c r="B31" s="16" t="s">
        <v>31</v>
      </c>
      <c r="C31" s="17">
        <v>18</v>
      </c>
      <c r="D31" s="41">
        <v>22.222222222222221</v>
      </c>
      <c r="E31" s="42"/>
      <c r="F31" s="42"/>
      <c r="G31" s="42"/>
      <c r="H31" s="42"/>
      <c r="I31" s="42"/>
      <c r="J31" s="42"/>
      <c r="K31" s="42">
        <v>16.666666666666661</v>
      </c>
      <c r="L31" s="47">
        <v>44.444444444444443</v>
      </c>
      <c r="M31" s="47">
        <v>22.222222222222221</v>
      </c>
      <c r="N31" s="43"/>
    </row>
    <row r="32" spans="2:14" ht="15" customHeight="1" thickBot="1" x14ac:dyDescent="0.2">
      <c r="B32" s="10" t="s">
        <v>32</v>
      </c>
      <c r="C32" s="11">
        <f>IF(SUM(C23:C31,C9:C21)=0,"",SUM(C23:C31,C9:C21))</f>
        <v>2381</v>
      </c>
      <c r="D32" s="32">
        <v>7.7698446031079378</v>
      </c>
      <c r="E32" s="33">
        <v>2.4359512809743809</v>
      </c>
      <c r="F32" s="33">
        <v>2.897942041159177</v>
      </c>
      <c r="G32" s="33">
        <v>0.54598908021839565</v>
      </c>
      <c r="H32" s="33">
        <v>2.0579588408231841</v>
      </c>
      <c r="I32" s="33">
        <v>0.71398572028559437</v>
      </c>
      <c r="J32" s="33">
        <v>7.3078538429231417</v>
      </c>
      <c r="K32" s="33">
        <v>13.229735405291899</v>
      </c>
      <c r="L32" s="44">
        <v>30.281394372112558</v>
      </c>
      <c r="M32" s="44">
        <v>43.553128937421263</v>
      </c>
      <c r="N32" s="34">
        <v>2.351952960940781</v>
      </c>
    </row>
    <row r="33" spans="3:3" x14ac:dyDescent="0.15">
      <c r="C33" s="31"/>
    </row>
  </sheetData>
  <phoneticPr fontId="2"/>
  <conditionalFormatting sqref="D8">
    <cfRule type="expression" dxfId="131" priority="7">
      <formula>AND(D8=LARGE($D8:$F8,3),NOT(D8=0))</formula>
    </cfRule>
    <cfRule type="expression" dxfId="130" priority="8">
      <formula>AND(D8=LARGE($D8:$F8,2),NOT(D8=0))</formula>
    </cfRule>
    <cfRule type="expression" dxfId="129" priority="9">
      <formula>AND(D8=LARGE($D8:$F8,1),NOT(D8=0))</formula>
    </cfRule>
  </conditionalFormatting>
  <conditionalFormatting sqref="D22">
    <cfRule type="expression" dxfId="128" priority="4">
      <formula>AND(D22=LARGE($D22:$AG22,3),NOT(D22=0))</formula>
    </cfRule>
    <cfRule type="expression" dxfId="127" priority="5">
      <formula>AND(D22=LARGE($D22:$AG22,2),NOT(D22=0))</formula>
    </cfRule>
    <cfRule type="expression" dxfId="126" priority="6">
      <formula>AND(D22=LARGE($D22:$AG22,1),NOT(D22=0))</formula>
    </cfRule>
  </conditionalFormatting>
  <conditionalFormatting sqref="D32">
    <cfRule type="expression" dxfId="125" priority="1">
      <formula>AND(D32=LARGE($D32:$AG32,3),NOT(D32=0))</formula>
    </cfRule>
    <cfRule type="expression" dxfId="124" priority="2">
      <formula>AND(D32=LARGE($D32:$AG32,2),NOT(D32=0))</formula>
    </cfRule>
    <cfRule type="expression" dxfId="123" priority="3">
      <formula>AND(D32=LARGE($D32:$AG32,1),NOT(D32=0))</formula>
    </cfRule>
  </conditionalFormatting>
  <conditionalFormatting sqref="D9:N21 D23:N31 E8:N8 E22:N22 E32:N32">
    <cfRule type="expression" dxfId="122" priority="227">
      <formula>AND(D8=LARGE($D8:$N8,3),NOT(D8=0))</formula>
    </cfRule>
    <cfRule type="expression" dxfId="121" priority="228">
      <formula>AND(D8=LARGE($D8:$N8,2),NOT(D8=0))</formula>
    </cfRule>
    <cfRule type="expression" dxfId="120" priority="229">
      <formula>AND(D8=LARGE($D8:$N8,1),NOT(D8=0))</formula>
    </cfRule>
  </conditionalFormatting>
  <pageMargins left="0.7" right="0.7" top="0.75" bottom="0.75" header="0.3" footer="0.3"/>
  <pageSetup paperSize="9" scale="78" fitToHeight="0"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F7907-7923-4574-AD20-52913B730ADD}">
  <sheetPr>
    <pageSetUpPr fitToPage="1"/>
  </sheetPr>
  <dimension ref="B2:D15"/>
  <sheetViews>
    <sheetView zoomScaleNormal="100" workbookViewId="0">
      <selection activeCell="B4" sqref="B4:D13"/>
    </sheetView>
  </sheetViews>
  <sheetFormatPr defaultRowHeight="13.5" x14ac:dyDescent="0.15"/>
  <cols>
    <col min="1" max="1" width="1.375" style="86" customWidth="1"/>
    <col min="2" max="2" width="9" style="86"/>
    <col min="3" max="3" width="14.625" style="86" customWidth="1"/>
    <col min="4" max="4" width="44.75" style="86" customWidth="1"/>
    <col min="5" max="5" width="1.375" style="86" customWidth="1"/>
    <col min="6" max="16384" width="9" style="86"/>
  </cols>
  <sheetData>
    <row r="2" spans="2:4" ht="18.75" customHeight="1" x14ac:dyDescent="0.15">
      <c r="B2" s="86" t="s">
        <v>353</v>
      </c>
    </row>
    <row r="3" spans="2:4" ht="14.25" thickBot="1" x14ac:dyDescent="0.2"/>
    <row r="4" spans="2:4" ht="21.75" thickBot="1" x14ac:dyDescent="0.2">
      <c r="B4" s="87"/>
      <c r="C4" s="88" t="s">
        <v>354</v>
      </c>
      <c r="D4" s="88" t="s">
        <v>355</v>
      </c>
    </row>
    <row r="5" spans="2:4" ht="24" customHeight="1" x14ac:dyDescent="0.15">
      <c r="B5" s="148" t="s">
        <v>333</v>
      </c>
      <c r="C5" s="89" t="s">
        <v>380</v>
      </c>
      <c r="D5" s="90" t="s">
        <v>381</v>
      </c>
    </row>
    <row r="6" spans="2:4" ht="24" customHeight="1" x14ac:dyDescent="0.15">
      <c r="B6" s="149"/>
      <c r="C6" s="113" t="s">
        <v>536</v>
      </c>
      <c r="D6" s="114" t="s">
        <v>537</v>
      </c>
    </row>
    <row r="7" spans="2:4" ht="24" customHeight="1" thickBot="1" x14ac:dyDescent="0.2">
      <c r="B7" s="149"/>
      <c r="C7" s="93" t="s">
        <v>359</v>
      </c>
      <c r="D7" s="94" t="s">
        <v>538</v>
      </c>
    </row>
    <row r="8" spans="2:4" ht="24" customHeight="1" x14ac:dyDescent="0.15">
      <c r="B8" s="150" t="s">
        <v>334</v>
      </c>
      <c r="C8" s="95" t="s">
        <v>532</v>
      </c>
      <c r="D8" s="96" t="s">
        <v>533</v>
      </c>
    </row>
    <row r="9" spans="2:4" ht="24" customHeight="1" x14ac:dyDescent="0.15">
      <c r="B9" s="151"/>
      <c r="C9" s="101" t="s">
        <v>24</v>
      </c>
      <c r="D9" s="102" t="s">
        <v>383</v>
      </c>
    </row>
    <row r="10" spans="2:4" ht="24" customHeight="1" x14ac:dyDescent="0.15">
      <c r="B10" s="151"/>
      <c r="C10" s="101" t="s">
        <v>25</v>
      </c>
      <c r="D10" s="102" t="s">
        <v>384</v>
      </c>
    </row>
    <row r="11" spans="2:4" ht="24" customHeight="1" x14ac:dyDescent="0.15">
      <c r="B11" s="151"/>
      <c r="C11" s="97" t="s">
        <v>365</v>
      </c>
      <c r="D11" s="98" t="s">
        <v>385</v>
      </c>
    </row>
    <row r="12" spans="2:4" ht="24" customHeight="1" x14ac:dyDescent="0.15">
      <c r="B12" s="151"/>
      <c r="C12" s="105" t="s">
        <v>386</v>
      </c>
      <c r="D12" s="106" t="s">
        <v>387</v>
      </c>
    </row>
    <row r="13" spans="2:4" ht="24" customHeight="1" thickBot="1" x14ac:dyDescent="0.2">
      <c r="B13" s="152"/>
      <c r="C13" s="99" t="s">
        <v>535</v>
      </c>
      <c r="D13" s="100" t="s">
        <v>534</v>
      </c>
    </row>
    <row r="14" spans="2:4" ht="13.5" customHeight="1" x14ac:dyDescent="0.15"/>
    <row r="15" spans="2:4" ht="14.25" customHeight="1" x14ac:dyDescent="0.15"/>
  </sheetData>
  <mergeCells count="2">
    <mergeCell ref="B5:B7"/>
    <mergeCell ref="B8:B13"/>
  </mergeCells>
  <phoneticPr fontId="2"/>
  <pageMargins left="0.70866141732283472" right="0.59055118110236227" top="0.74803149606299213" bottom="0.74803149606299213" header="0.31496062992125984" footer="0.31496062992125984"/>
  <pageSetup paperSize="9"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S62"/>
  <sheetViews>
    <sheetView showGridLines="0" zoomScaleNormal="100" workbookViewId="0">
      <selection activeCell="B35" sqref="B35:S62"/>
    </sheetView>
  </sheetViews>
  <sheetFormatPr defaultColWidth="9" defaultRowHeight="13.5" x14ac:dyDescent="0.15"/>
  <cols>
    <col min="1" max="1" width="9" style="1" customWidth="1"/>
    <col min="2" max="2" width="15" style="1" bestFit="1" customWidth="1"/>
    <col min="3" max="3" width="9" style="1" customWidth="1"/>
    <col min="4" max="16384" width="9" style="1"/>
  </cols>
  <sheetData>
    <row r="1" spans="2:19" ht="24" customHeight="1" x14ac:dyDescent="0.15">
      <c r="B1" s="2"/>
    </row>
    <row r="3" spans="2:19" x14ac:dyDescent="0.15">
      <c r="B3" s="1" t="s">
        <v>0</v>
      </c>
    </row>
    <row r="4" spans="2:19" x14ac:dyDescent="0.15">
      <c r="B4" s="1" t="s">
        <v>490</v>
      </c>
    </row>
    <row r="5" spans="2:19" x14ac:dyDescent="0.15">
      <c r="B5" s="1" t="s">
        <v>76</v>
      </c>
    </row>
    <row r="6" spans="2:19" ht="15" customHeight="1" thickBot="1" x14ac:dyDescent="0.2">
      <c r="S6" s="3" t="s">
        <v>1</v>
      </c>
    </row>
    <row r="7" spans="2:19" ht="30.95" customHeight="1" thickBot="1" x14ac:dyDescent="0.2">
      <c r="B7" s="4"/>
      <c r="C7" s="5" t="s">
        <v>2</v>
      </c>
      <c r="D7" s="6" t="s">
        <v>77</v>
      </c>
      <c r="E7" s="7" t="s">
        <v>78</v>
      </c>
      <c r="F7" s="7" t="s">
        <v>79</v>
      </c>
      <c r="G7" s="7" t="s">
        <v>80</v>
      </c>
      <c r="H7" s="7" t="s">
        <v>81</v>
      </c>
      <c r="I7" s="7" t="s">
        <v>82</v>
      </c>
      <c r="J7" s="7" t="s">
        <v>83</v>
      </c>
      <c r="K7" s="7" t="s">
        <v>84</v>
      </c>
      <c r="L7" s="8" t="s">
        <v>85</v>
      </c>
      <c r="M7" s="8" t="s">
        <v>86</v>
      </c>
      <c r="N7" s="8" t="s">
        <v>87</v>
      </c>
      <c r="O7" s="8" t="s">
        <v>88</v>
      </c>
      <c r="P7" s="8" t="s">
        <v>89</v>
      </c>
      <c r="Q7" s="8" t="s">
        <v>90</v>
      </c>
      <c r="R7" s="8" t="s">
        <v>91</v>
      </c>
      <c r="S7" s="9" t="s">
        <v>92</v>
      </c>
    </row>
    <row r="8" spans="2:19" ht="15" customHeight="1" thickBot="1" x14ac:dyDescent="0.2">
      <c r="B8" s="10" t="s">
        <v>8</v>
      </c>
      <c r="C8" s="11">
        <f>IF(SUM(C9:C21)=0,"",SUM(C9:C21))</f>
        <v>431</v>
      </c>
      <c r="D8" s="32">
        <v>40.13921113689095</v>
      </c>
      <c r="E8" s="33">
        <v>8.3526682134570756</v>
      </c>
      <c r="F8" s="33">
        <v>14.38515081206496</v>
      </c>
      <c r="G8" s="33">
        <v>12.064965197215781</v>
      </c>
      <c r="H8" s="33">
        <v>9.5127610208816709</v>
      </c>
      <c r="I8" s="33">
        <v>8.5846867749419946</v>
      </c>
      <c r="J8" s="33">
        <v>3.9443155452436192</v>
      </c>
      <c r="K8" s="33">
        <v>1.85614849187935</v>
      </c>
      <c r="L8" s="44">
        <v>10.20881670533643</v>
      </c>
      <c r="M8" s="44">
        <v>6.7285382830626448</v>
      </c>
      <c r="N8" s="44">
        <v>8.5846867749419946</v>
      </c>
      <c r="O8" s="44">
        <v>1.392111368909513</v>
      </c>
      <c r="P8" s="44">
        <v>1.624129930394431</v>
      </c>
      <c r="Q8" s="44">
        <v>1.160092807424594</v>
      </c>
      <c r="R8" s="44">
        <v>0.92807424593967514</v>
      </c>
      <c r="S8" s="34">
        <v>29.002320185614849</v>
      </c>
    </row>
    <row r="9" spans="2:19" x14ac:dyDescent="0.15">
      <c r="B9" s="12" t="s">
        <v>9</v>
      </c>
      <c r="C9" s="13">
        <v>75</v>
      </c>
      <c r="D9" s="35">
        <v>44</v>
      </c>
      <c r="E9" s="36">
        <v>12</v>
      </c>
      <c r="F9" s="36">
        <v>18.666666666666671</v>
      </c>
      <c r="G9" s="36">
        <v>16</v>
      </c>
      <c r="H9" s="36">
        <v>13.33333333333333</v>
      </c>
      <c r="I9" s="36">
        <v>13.33333333333333</v>
      </c>
      <c r="J9" s="36">
        <v>9.3333333333333339</v>
      </c>
      <c r="K9" s="36">
        <v>2.666666666666667</v>
      </c>
      <c r="L9" s="45">
        <v>2.666666666666667</v>
      </c>
      <c r="M9" s="45">
        <v>13.33333333333333</v>
      </c>
      <c r="N9" s="45">
        <v>16</v>
      </c>
      <c r="O9" s="45">
        <v>1.333333333333333</v>
      </c>
      <c r="P9" s="45">
        <v>4</v>
      </c>
      <c r="Q9" s="45">
        <v>4</v>
      </c>
      <c r="R9" s="45">
        <v>1.333333333333333</v>
      </c>
      <c r="S9" s="37">
        <v>20</v>
      </c>
    </row>
    <row r="10" spans="2:19" x14ac:dyDescent="0.15">
      <c r="B10" s="14" t="s">
        <v>10</v>
      </c>
      <c r="C10" s="15">
        <v>13</v>
      </c>
      <c r="D10" s="38">
        <v>30.76923076923077</v>
      </c>
      <c r="E10" s="39">
        <v>7.6923076923076934</v>
      </c>
      <c r="F10" s="39">
        <v>30.76923076923077</v>
      </c>
      <c r="G10" s="39">
        <v>15.38461538461539</v>
      </c>
      <c r="H10" s="39">
        <v>38.461538461538467</v>
      </c>
      <c r="I10" s="39">
        <v>23.07692307692308</v>
      </c>
      <c r="J10" s="39"/>
      <c r="K10" s="39"/>
      <c r="L10" s="46">
        <v>7.6923076923076934</v>
      </c>
      <c r="M10" s="46">
        <v>23.07692307692308</v>
      </c>
      <c r="N10" s="46">
        <v>15.38461538461539</v>
      </c>
      <c r="O10" s="46"/>
      <c r="P10" s="46"/>
      <c r="Q10" s="46"/>
      <c r="R10" s="46"/>
      <c r="S10" s="40">
        <v>15.38461538461539</v>
      </c>
    </row>
    <row r="11" spans="2:19" x14ac:dyDescent="0.15">
      <c r="B11" s="14" t="s">
        <v>11</v>
      </c>
      <c r="C11" s="15">
        <v>13</v>
      </c>
      <c r="D11" s="38">
        <v>38.461538461538467</v>
      </c>
      <c r="E11" s="39"/>
      <c r="F11" s="39">
        <v>15.38461538461539</v>
      </c>
      <c r="G11" s="39">
        <v>23.07692307692308</v>
      </c>
      <c r="H11" s="39">
        <v>15.38461538461539</v>
      </c>
      <c r="I11" s="39">
        <v>23.07692307692308</v>
      </c>
      <c r="J11" s="39"/>
      <c r="K11" s="39">
        <v>7.6923076923076934</v>
      </c>
      <c r="L11" s="46">
        <v>15.38461538461539</v>
      </c>
      <c r="M11" s="46"/>
      <c r="N11" s="46"/>
      <c r="O11" s="46"/>
      <c r="P11" s="46"/>
      <c r="Q11" s="46"/>
      <c r="R11" s="46"/>
      <c r="S11" s="40">
        <v>38.461538461538467</v>
      </c>
    </row>
    <row r="12" spans="2:19" x14ac:dyDescent="0.15">
      <c r="B12" s="14" t="s">
        <v>12</v>
      </c>
      <c r="C12" s="15">
        <v>30</v>
      </c>
      <c r="D12" s="38">
        <v>36.666666666666657</v>
      </c>
      <c r="E12" s="39">
        <v>10</v>
      </c>
      <c r="F12" s="39">
        <v>3.333333333333333</v>
      </c>
      <c r="G12" s="39">
        <v>6.666666666666667</v>
      </c>
      <c r="H12" s="39">
        <v>3.333333333333333</v>
      </c>
      <c r="I12" s="39">
        <v>3.333333333333333</v>
      </c>
      <c r="J12" s="39"/>
      <c r="K12" s="39">
        <v>3.333333333333333</v>
      </c>
      <c r="L12" s="46">
        <v>6.666666666666667</v>
      </c>
      <c r="M12" s="46">
        <v>6.666666666666667</v>
      </c>
      <c r="N12" s="46">
        <v>6.666666666666667</v>
      </c>
      <c r="O12" s="46"/>
      <c r="P12" s="46"/>
      <c r="Q12" s="46"/>
      <c r="R12" s="46"/>
      <c r="S12" s="40">
        <v>40</v>
      </c>
    </row>
    <row r="13" spans="2:19" x14ac:dyDescent="0.15">
      <c r="B13" s="14" t="s">
        <v>13</v>
      </c>
      <c r="C13" s="15">
        <v>2</v>
      </c>
      <c r="D13" s="138" t="s">
        <v>576</v>
      </c>
      <c r="E13" s="139" t="s">
        <v>575</v>
      </c>
      <c r="F13" s="139" t="s">
        <v>575</v>
      </c>
      <c r="G13" s="139" t="s">
        <v>575</v>
      </c>
      <c r="H13" s="139" t="s">
        <v>575</v>
      </c>
      <c r="I13" s="139" t="s">
        <v>575</v>
      </c>
      <c r="J13" s="139" t="s">
        <v>575</v>
      </c>
      <c r="K13" s="139" t="s">
        <v>575</v>
      </c>
      <c r="L13" s="140" t="s">
        <v>575</v>
      </c>
      <c r="M13" s="140" t="s">
        <v>575</v>
      </c>
      <c r="N13" s="140" t="s">
        <v>575</v>
      </c>
      <c r="O13" s="140" t="s">
        <v>575</v>
      </c>
      <c r="P13" s="140" t="s">
        <v>575</v>
      </c>
      <c r="Q13" s="140" t="s">
        <v>575</v>
      </c>
      <c r="R13" s="140" t="s">
        <v>575</v>
      </c>
      <c r="S13" s="141" t="s">
        <v>575</v>
      </c>
    </row>
    <row r="14" spans="2:19" x14ac:dyDescent="0.15">
      <c r="B14" s="14" t="s">
        <v>14</v>
      </c>
      <c r="C14" s="15">
        <v>20</v>
      </c>
      <c r="D14" s="38">
        <v>40</v>
      </c>
      <c r="E14" s="39"/>
      <c r="F14" s="39"/>
      <c r="G14" s="39"/>
      <c r="H14" s="39">
        <v>5</v>
      </c>
      <c r="I14" s="39">
        <v>15</v>
      </c>
      <c r="J14" s="39"/>
      <c r="K14" s="39"/>
      <c r="L14" s="46">
        <v>5</v>
      </c>
      <c r="M14" s="46"/>
      <c r="N14" s="46"/>
      <c r="O14" s="46"/>
      <c r="P14" s="46"/>
      <c r="Q14" s="46"/>
      <c r="R14" s="46"/>
      <c r="S14" s="40">
        <v>45</v>
      </c>
    </row>
    <row r="15" spans="2:19" x14ac:dyDescent="0.15">
      <c r="B15" s="14" t="s">
        <v>15</v>
      </c>
      <c r="C15" s="15">
        <v>13</v>
      </c>
      <c r="D15" s="38">
        <v>38.461538461538467</v>
      </c>
      <c r="E15" s="39"/>
      <c r="F15" s="39">
        <v>7.6923076923076934</v>
      </c>
      <c r="G15" s="39"/>
      <c r="H15" s="39"/>
      <c r="I15" s="39"/>
      <c r="J15" s="39"/>
      <c r="K15" s="39"/>
      <c r="L15" s="46">
        <v>23.07692307692308</v>
      </c>
      <c r="M15" s="46">
        <v>7.6923076923076934</v>
      </c>
      <c r="N15" s="46">
        <v>15.38461538461539</v>
      </c>
      <c r="O15" s="46">
        <v>7.6923076923076934</v>
      </c>
      <c r="P15" s="46"/>
      <c r="Q15" s="46"/>
      <c r="R15" s="46"/>
      <c r="S15" s="40">
        <v>38.461538461538467</v>
      </c>
    </row>
    <row r="16" spans="2:19" x14ac:dyDescent="0.15">
      <c r="B16" s="14" t="s">
        <v>16</v>
      </c>
      <c r="C16" s="15">
        <v>16</v>
      </c>
      <c r="D16" s="38">
        <v>25</v>
      </c>
      <c r="E16" s="39">
        <v>25</v>
      </c>
      <c r="F16" s="39"/>
      <c r="G16" s="39">
        <v>6.25</v>
      </c>
      <c r="H16" s="39">
        <v>12.5</v>
      </c>
      <c r="I16" s="39"/>
      <c r="J16" s="39">
        <v>12.5</v>
      </c>
      <c r="K16" s="39"/>
      <c r="L16" s="46">
        <v>6.25</v>
      </c>
      <c r="M16" s="46">
        <v>6.25</v>
      </c>
      <c r="N16" s="46">
        <v>18.75</v>
      </c>
      <c r="O16" s="46">
        <v>6.25</v>
      </c>
      <c r="P16" s="46"/>
      <c r="Q16" s="46"/>
      <c r="R16" s="46"/>
      <c r="S16" s="40">
        <v>25</v>
      </c>
    </row>
    <row r="17" spans="2:19" x14ac:dyDescent="0.15">
      <c r="B17" s="14" t="s">
        <v>17</v>
      </c>
      <c r="C17" s="15">
        <v>55</v>
      </c>
      <c r="D17" s="38">
        <v>43.636363636363633</v>
      </c>
      <c r="E17" s="39">
        <v>7.2727272727272716</v>
      </c>
      <c r="F17" s="39">
        <v>25.45454545454545</v>
      </c>
      <c r="G17" s="39">
        <v>16.36363636363636</v>
      </c>
      <c r="H17" s="39">
        <v>16.36363636363636</v>
      </c>
      <c r="I17" s="39">
        <v>9.0909090909090917</v>
      </c>
      <c r="J17" s="39">
        <v>7.2727272727272716</v>
      </c>
      <c r="K17" s="39"/>
      <c r="L17" s="46">
        <v>14.54545454545454</v>
      </c>
      <c r="M17" s="46">
        <v>5.4545454545454541</v>
      </c>
      <c r="N17" s="46">
        <v>9.0909090909090917</v>
      </c>
      <c r="O17" s="46">
        <v>5.4545454545454541</v>
      </c>
      <c r="P17" s="46">
        <v>3.6363636363636358</v>
      </c>
      <c r="Q17" s="46"/>
      <c r="R17" s="46">
        <v>3.6363636363636358</v>
      </c>
      <c r="S17" s="40">
        <v>20</v>
      </c>
    </row>
    <row r="18" spans="2:19" x14ac:dyDescent="0.15">
      <c r="B18" s="14" t="s">
        <v>18</v>
      </c>
      <c r="C18" s="15">
        <v>48</v>
      </c>
      <c r="D18" s="38">
        <v>43.75</v>
      </c>
      <c r="E18" s="39">
        <v>10.41666666666667</v>
      </c>
      <c r="F18" s="39">
        <v>25</v>
      </c>
      <c r="G18" s="39">
        <v>14.58333333333333</v>
      </c>
      <c r="H18" s="39">
        <v>6.25</v>
      </c>
      <c r="I18" s="39">
        <v>4.1666666666666661</v>
      </c>
      <c r="J18" s="39"/>
      <c r="K18" s="39">
        <v>2.083333333333333</v>
      </c>
      <c r="L18" s="46">
        <v>16.666666666666661</v>
      </c>
      <c r="M18" s="46">
        <v>2.083333333333333</v>
      </c>
      <c r="N18" s="46">
        <v>8.3333333333333321</v>
      </c>
      <c r="O18" s="46"/>
      <c r="P18" s="46"/>
      <c r="Q18" s="46"/>
      <c r="R18" s="46">
        <v>2.083333333333333</v>
      </c>
      <c r="S18" s="40">
        <v>20.833333333333339</v>
      </c>
    </row>
    <row r="19" spans="2:19" x14ac:dyDescent="0.15">
      <c r="B19" s="14" t="s">
        <v>19</v>
      </c>
      <c r="C19" s="15">
        <v>13</v>
      </c>
      <c r="D19" s="38">
        <v>46.153846153846153</v>
      </c>
      <c r="E19" s="39"/>
      <c r="F19" s="39">
        <v>23.07692307692308</v>
      </c>
      <c r="G19" s="39">
        <v>7.6923076923076934</v>
      </c>
      <c r="H19" s="39">
        <v>7.6923076923076934</v>
      </c>
      <c r="I19" s="39">
        <v>7.6923076923076934</v>
      </c>
      <c r="J19" s="39">
        <v>7.6923076923076934</v>
      </c>
      <c r="K19" s="39"/>
      <c r="L19" s="46">
        <v>23.07692307692308</v>
      </c>
      <c r="M19" s="46"/>
      <c r="N19" s="46"/>
      <c r="O19" s="46"/>
      <c r="P19" s="46"/>
      <c r="Q19" s="46">
        <v>7.6923076923076934</v>
      </c>
      <c r="R19" s="46"/>
      <c r="S19" s="40">
        <v>23.07692307692308</v>
      </c>
    </row>
    <row r="20" spans="2:19" x14ac:dyDescent="0.15">
      <c r="B20" s="14" t="s">
        <v>20</v>
      </c>
      <c r="C20" s="15">
        <v>35</v>
      </c>
      <c r="D20" s="38">
        <v>40</v>
      </c>
      <c r="E20" s="39">
        <v>17.142857142857139</v>
      </c>
      <c r="F20" s="39">
        <v>8.5714285714285712</v>
      </c>
      <c r="G20" s="39">
        <v>5.7142857142857144</v>
      </c>
      <c r="H20" s="39">
        <v>5.7142857142857144</v>
      </c>
      <c r="I20" s="39">
        <v>8.5714285714285712</v>
      </c>
      <c r="J20" s="39">
        <v>2.8571428571428572</v>
      </c>
      <c r="K20" s="39"/>
      <c r="L20" s="46">
        <v>11.428571428571431</v>
      </c>
      <c r="M20" s="46">
        <v>2.8571428571428572</v>
      </c>
      <c r="N20" s="46">
        <v>2.8571428571428572</v>
      </c>
      <c r="O20" s="46"/>
      <c r="P20" s="46"/>
      <c r="Q20" s="46"/>
      <c r="R20" s="46"/>
      <c r="S20" s="40">
        <v>31.428571428571431</v>
      </c>
    </row>
    <row r="21" spans="2:19" ht="15" customHeight="1" thickBot="1" x14ac:dyDescent="0.2">
      <c r="B21" s="16" t="s">
        <v>21</v>
      </c>
      <c r="C21" s="17">
        <v>98</v>
      </c>
      <c r="D21" s="41">
        <v>37.755102040816332</v>
      </c>
      <c r="E21" s="42">
        <v>4.0816326530612246</v>
      </c>
      <c r="F21" s="42">
        <v>8.1632653061224492</v>
      </c>
      <c r="G21" s="42">
        <v>13.26530612244898</v>
      </c>
      <c r="H21" s="42">
        <v>5.1020408163265314</v>
      </c>
      <c r="I21" s="42">
        <v>6.1224489795918364</v>
      </c>
      <c r="J21" s="42">
        <v>2.0408163265306118</v>
      </c>
      <c r="K21" s="42">
        <v>3.0612244897959182</v>
      </c>
      <c r="L21" s="47">
        <v>9.183673469387756</v>
      </c>
      <c r="M21" s="47">
        <v>7.1428571428571423</v>
      </c>
      <c r="N21" s="47">
        <v>6.1224489795918364</v>
      </c>
      <c r="O21" s="47"/>
      <c r="P21" s="47">
        <v>2.0408163265306118</v>
      </c>
      <c r="Q21" s="47">
        <v>1.0204081632653059</v>
      </c>
      <c r="R21" s="47"/>
      <c r="S21" s="43">
        <v>37.755102040816332</v>
      </c>
    </row>
    <row r="22" spans="2:19" ht="15" customHeight="1" thickBot="1" x14ac:dyDescent="0.2">
      <c r="B22" s="10" t="s">
        <v>22</v>
      </c>
      <c r="C22" s="11">
        <f>IF(SUM(C23:C31)=0,"",SUM(C23:C31))</f>
        <v>492</v>
      </c>
      <c r="D22" s="32">
        <v>41.260162601626007</v>
      </c>
      <c r="E22" s="33">
        <v>5.6910569105691051</v>
      </c>
      <c r="F22" s="33">
        <v>7.1138211382113816</v>
      </c>
      <c r="G22" s="33">
        <v>4.4715447154471546</v>
      </c>
      <c r="H22" s="33">
        <v>6.5040650406504072</v>
      </c>
      <c r="I22" s="33">
        <v>3.0487804878048781</v>
      </c>
      <c r="J22" s="33">
        <v>2.2357723577235769</v>
      </c>
      <c r="K22" s="33">
        <v>0.6097560975609756</v>
      </c>
      <c r="L22" s="44">
        <v>3.2520325203252041</v>
      </c>
      <c r="M22" s="44">
        <v>5.0813008130081299</v>
      </c>
      <c r="N22" s="44">
        <v>2.6422764227642279</v>
      </c>
      <c r="O22" s="44">
        <v>0.40650406504065051</v>
      </c>
      <c r="P22" s="44">
        <v>0.6097560975609756</v>
      </c>
      <c r="Q22" s="44">
        <v>0.6097560975609756</v>
      </c>
      <c r="R22" s="44">
        <v>2.0325203252032522</v>
      </c>
      <c r="S22" s="34">
        <v>41.056910569105689</v>
      </c>
    </row>
    <row r="23" spans="2:19" x14ac:dyDescent="0.15">
      <c r="B23" s="12" t="s">
        <v>23</v>
      </c>
      <c r="C23" s="13">
        <v>29</v>
      </c>
      <c r="D23" s="35">
        <v>41.379310344827587</v>
      </c>
      <c r="E23" s="36">
        <v>10.3448275862069</v>
      </c>
      <c r="F23" s="36">
        <v>3.4482758620689649</v>
      </c>
      <c r="G23" s="36">
        <v>3.4482758620689649</v>
      </c>
      <c r="H23" s="36"/>
      <c r="I23" s="36">
        <v>6.8965517241379306</v>
      </c>
      <c r="J23" s="36">
        <v>3.4482758620689649</v>
      </c>
      <c r="K23" s="36"/>
      <c r="L23" s="45"/>
      <c r="M23" s="45">
        <v>3.4482758620689649</v>
      </c>
      <c r="N23" s="45"/>
      <c r="O23" s="45"/>
      <c r="P23" s="45"/>
      <c r="Q23" s="45"/>
      <c r="R23" s="45">
        <v>3.4482758620689649</v>
      </c>
      <c r="S23" s="37">
        <v>48.275862068965523</v>
      </c>
    </row>
    <row r="24" spans="2:19" x14ac:dyDescent="0.15">
      <c r="B24" s="14" t="s">
        <v>24</v>
      </c>
      <c r="C24" s="15">
        <v>52</v>
      </c>
      <c r="D24" s="38">
        <v>57.692307692307693</v>
      </c>
      <c r="E24" s="39">
        <v>5.7692307692307692</v>
      </c>
      <c r="F24" s="39">
        <v>1.9230769230769229</v>
      </c>
      <c r="G24" s="39">
        <v>1.9230769230769229</v>
      </c>
      <c r="H24" s="39">
        <v>5.7692307692307692</v>
      </c>
      <c r="I24" s="39">
        <v>1.9230769230769229</v>
      </c>
      <c r="J24" s="39">
        <v>1.9230769230769229</v>
      </c>
      <c r="K24" s="39"/>
      <c r="L24" s="46">
        <v>3.8461538461538458</v>
      </c>
      <c r="M24" s="46"/>
      <c r="N24" s="46"/>
      <c r="O24" s="46"/>
      <c r="P24" s="46"/>
      <c r="Q24" s="46"/>
      <c r="R24" s="46"/>
      <c r="S24" s="40">
        <v>28.84615384615384</v>
      </c>
    </row>
    <row r="25" spans="2:19" x14ac:dyDescent="0.15">
      <c r="B25" s="14" t="s">
        <v>25</v>
      </c>
      <c r="C25" s="15">
        <v>50</v>
      </c>
      <c r="D25" s="38">
        <v>38</v>
      </c>
      <c r="E25" s="39">
        <v>2</v>
      </c>
      <c r="F25" s="39">
        <v>4</v>
      </c>
      <c r="G25" s="39">
        <v>4</v>
      </c>
      <c r="H25" s="39">
        <v>8</v>
      </c>
      <c r="I25" s="39">
        <v>2</v>
      </c>
      <c r="J25" s="39">
        <v>2</v>
      </c>
      <c r="K25" s="39"/>
      <c r="L25" s="46">
        <v>4</v>
      </c>
      <c r="M25" s="46">
        <v>4</v>
      </c>
      <c r="N25" s="46"/>
      <c r="O25" s="46"/>
      <c r="P25" s="46"/>
      <c r="Q25" s="46"/>
      <c r="R25" s="46">
        <v>2</v>
      </c>
      <c r="S25" s="40">
        <v>52</v>
      </c>
    </row>
    <row r="26" spans="2:19" x14ac:dyDescent="0.15">
      <c r="B26" s="14" t="s">
        <v>26</v>
      </c>
      <c r="C26" s="15">
        <v>136</v>
      </c>
      <c r="D26" s="38">
        <v>41.911764705882362</v>
      </c>
      <c r="E26" s="39">
        <v>5.1470588235294112</v>
      </c>
      <c r="F26" s="39">
        <v>11.02941176470588</v>
      </c>
      <c r="G26" s="39">
        <v>8.8235294117647065</v>
      </c>
      <c r="H26" s="39">
        <v>13.23529411764706</v>
      </c>
      <c r="I26" s="39">
        <v>5.1470588235294112</v>
      </c>
      <c r="J26" s="39">
        <v>3.6764705882352939</v>
      </c>
      <c r="K26" s="39">
        <v>1.470588235294118</v>
      </c>
      <c r="L26" s="46">
        <v>3.6764705882352939</v>
      </c>
      <c r="M26" s="46">
        <v>6.6176470588235299</v>
      </c>
      <c r="N26" s="46">
        <v>5.8823529411764701</v>
      </c>
      <c r="O26" s="46">
        <v>1.470588235294118</v>
      </c>
      <c r="P26" s="46">
        <v>2.2058823529411771</v>
      </c>
      <c r="Q26" s="46"/>
      <c r="R26" s="46">
        <v>3.6764705882352939</v>
      </c>
      <c r="S26" s="40">
        <v>30.147058823529409</v>
      </c>
    </row>
    <row r="27" spans="2:19" x14ac:dyDescent="0.15">
      <c r="B27" s="14" t="s">
        <v>27</v>
      </c>
      <c r="C27" s="15">
        <v>83</v>
      </c>
      <c r="D27" s="38">
        <v>34.939759036144579</v>
      </c>
      <c r="E27" s="39">
        <v>7.2289156626506017</v>
      </c>
      <c r="F27" s="39">
        <v>8.4337349397590362</v>
      </c>
      <c r="G27" s="39">
        <v>2.4096385542168681</v>
      </c>
      <c r="H27" s="39">
        <v>3.6144578313253009</v>
      </c>
      <c r="I27" s="39">
        <v>2.4096385542168681</v>
      </c>
      <c r="J27" s="39">
        <v>1.2048192771084341</v>
      </c>
      <c r="K27" s="39">
        <v>1.2048192771084341</v>
      </c>
      <c r="L27" s="46">
        <v>6.024096385542169</v>
      </c>
      <c r="M27" s="46">
        <v>6.024096385542169</v>
      </c>
      <c r="N27" s="46">
        <v>3.6144578313253009</v>
      </c>
      <c r="O27" s="46"/>
      <c r="P27" s="46"/>
      <c r="Q27" s="46">
        <v>2.4096385542168681</v>
      </c>
      <c r="R27" s="46">
        <v>1.2048192771084341</v>
      </c>
      <c r="S27" s="40">
        <v>42.168674698795193</v>
      </c>
    </row>
    <row r="28" spans="2:19" x14ac:dyDescent="0.15">
      <c r="B28" s="14" t="s">
        <v>28</v>
      </c>
      <c r="C28" s="15">
        <v>48</v>
      </c>
      <c r="D28" s="38">
        <v>33.333333333333329</v>
      </c>
      <c r="E28" s="39">
        <v>4.1666666666666661</v>
      </c>
      <c r="F28" s="39">
        <v>6.25</v>
      </c>
      <c r="G28" s="39"/>
      <c r="H28" s="39">
        <v>2.083333333333333</v>
      </c>
      <c r="I28" s="39"/>
      <c r="J28" s="39"/>
      <c r="K28" s="39"/>
      <c r="L28" s="46"/>
      <c r="M28" s="46">
        <v>2.083333333333333</v>
      </c>
      <c r="N28" s="46"/>
      <c r="O28" s="46"/>
      <c r="P28" s="46"/>
      <c r="Q28" s="46"/>
      <c r="R28" s="46">
        <v>2.083333333333333</v>
      </c>
      <c r="S28" s="40">
        <v>58.333333333333343</v>
      </c>
    </row>
    <row r="29" spans="2:19" x14ac:dyDescent="0.15">
      <c r="B29" s="14" t="s">
        <v>29</v>
      </c>
      <c r="C29" s="15">
        <v>16</v>
      </c>
      <c r="D29" s="38">
        <v>31.25</v>
      </c>
      <c r="E29" s="39">
        <v>6.25</v>
      </c>
      <c r="F29" s="39">
        <v>6.25</v>
      </c>
      <c r="G29" s="39">
        <v>6.25</v>
      </c>
      <c r="H29" s="39"/>
      <c r="I29" s="39"/>
      <c r="J29" s="39"/>
      <c r="K29" s="39"/>
      <c r="L29" s="46"/>
      <c r="M29" s="46">
        <v>6.25</v>
      </c>
      <c r="N29" s="46"/>
      <c r="O29" s="46"/>
      <c r="P29" s="46"/>
      <c r="Q29" s="46"/>
      <c r="R29" s="46"/>
      <c r="S29" s="40">
        <v>68.75</v>
      </c>
    </row>
    <row r="30" spans="2:19" x14ac:dyDescent="0.15">
      <c r="B30" s="14" t="s">
        <v>30</v>
      </c>
      <c r="C30" s="15">
        <v>72</v>
      </c>
      <c r="D30" s="38">
        <v>45.833333333333329</v>
      </c>
      <c r="E30" s="39">
        <v>4.1666666666666661</v>
      </c>
      <c r="F30" s="39">
        <v>6.9444444444444446</v>
      </c>
      <c r="G30" s="39">
        <v>4.1666666666666661</v>
      </c>
      <c r="H30" s="39">
        <v>4.1666666666666661</v>
      </c>
      <c r="I30" s="39">
        <v>2.7777777777777781</v>
      </c>
      <c r="J30" s="39">
        <v>2.7777777777777781</v>
      </c>
      <c r="K30" s="39"/>
      <c r="L30" s="46">
        <v>2.7777777777777781</v>
      </c>
      <c r="M30" s="46">
        <v>8.3333333333333321</v>
      </c>
      <c r="N30" s="46"/>
      <c r="O30" s="46"/>
      <c r="P30" s="46"/>
      <c r="Q30" s="46"/>
      <c r="R30" s="46">
        <v>1.3888888888888891</v>
      </c>
      <c r="S30" s="40">
        <v>43.055555555555557</v>
      </c>
    </row>
    <row r="31" spans="2:19" ht="15" customHeight="1" thickBot="1" x14ac:dyDescent="0.2">
      <c r="B31" s="16" t="s">
        <v>31</v>
      </c>
      <c r="C31" s="17">
        <v>6</v>
      </c>
      <c r="D31" s="41">
        <v>33.333333333333329</v>
      </c>
      <c r="E31" s="42">
        <v>33.333333333333329</v>
      </c>
      <c r="F31" s="42"/>
      <c r="G31" s="42"/>
      <c r="H31" s="42"/>
      <c r="I31" s="42"/>
      <c r="J31" s="42"/>
      <c r="K31" s="42"/>
      <c r="L31" s="47"/>
      <c r="M31" s="47"/>
      <c r="N31" s="47">
        <v>33.333333333333329</v>
      </c>
      <c r="O31" s="47"/>
      <c r="P31" s="47"/>
      <c r="Q31" s="47">
        <v>16.666666666666661</v>
      </c>
      <c r="R31" s="47"/>
      <c r="S31" s="43">
        <v>16.666666666666661</v>
      </c>
    </row>
    <row r="32" spans="2:19" ht="15" customHeight="1" thickBot="1" x14ac:dyDescent="0.2">
      <c r="B32" s="10" t="s">
        <v>32</v>
      </c>
      <c r="C32" s="11">
        <f>IF(SUM(C23:C31,C9:C21)=0,"",SUM(C23:C31,C9:C21))</f>
        <v>923</v>
      </c>
      <c r="D32" s="32">
        <v>40.736728060671723</v>
      </c>
      <c r="E32" s="33">
        <v>6.9339111592632712</v>
      </c>
      <c r="F32" s="33">
        <v>10.509209100758399</v>
      </c>
      <c r="G32" s="33">
        <v>8.0173347778981583</v>
      </c>
      <c r="H32" s="33">
        <v>7.9089924160346703</v>
      </c>
      <c r="I32" s="33">
        <v>5.6338028169014089</v>
      </c>
      <c r="J32" s="33">
        <v>3.0335861321776809</v>
      </c>
      <c r="K32" s="33">
        <v>1.1917659804983749</v>
      </c>
      <c r="L32" s="44">
        <v>6.5005417118093174</v>
      </c>
      <c r="M32" s="44">
        <v>5.8504875406283858</v>
      </c>
      <c r="N32" s="44">
        <v>5.4171180931744312</v>
      </c>
      <c r="O32" s="44">
        <v>0.8667388949079089</v>
      </c>
      <c r="P32" s="44">
        <v>1.083423618634886</v>
      </c>
      <c r="Q32" s="44">
        <v>0.8667388949079089</v>
      </c>
      <c r="R32" s="44">
        <v>1.5167930660888409</v>
      </c>
      <c r="S32" s="34">
        <v>35.427952329360778</v>
      </c>
    </row>
    <row r="33" spans="2:19" x14ac:dyDescent="0.15">
      <c r="B33"/>
      <c r="C33" s="24"/>
      <c r="D33" s="48"/>
      <c r="E33" s="48"/>
      <c r="F33" s="48"/>
      <c r="G33" s="48"/>
      <c r="H33" s="48"/>
      <c r="I33" s="48"/>
      <c r="J33" s="48"/>
      <c r="K33" s="48"/>
      <c r="L33" s="48"/>
      <c r="M33" s="48"/>
      <c r="N33" s="48"/>
      <c r="O33" s="48"/>
      <c r="Q33" s="48" t="s">
        <v>577</v>
      </c>
      <c r="R33" s="48"/>
      <c r="S33" s="48"/>
    </row>
    <row r="34" spans="2:19" x14ac:dyDescent="0.15">
      <c r="B34" t="s">
        <v>93</v>
      </c>
      <c r="C34" s="24"/>
      <c r="D34" s="48"/>
      <c r="E34" s="48"/>
      <c r="F34" s="48"/>
      <c r="G34" s="48"/>
      <c r="H34" s="48"/>
      <c r="I34" s="48"/>
      <c r="J34" s="48"/>
      <c r="K34" s="48"/>
      <c r="L34" s="48"/>
      <c r="M34" s="48"/>
      <c r="N34" s="48"/>
      <c r="O34" s="48"/>
      <c r="P34" s="48"/>
      <c r="Q34" s="48"/>
      <c r="R34" s="48"/>
      <c r="S34" s="48"/>
    </row>
    <row r="35" spans="2:19" ht="15" customHeight="1" thickBot="1" x14ac:dyDescent="0.2">
      <c r="B35"/>
      <c r="C35" s="24"/>
      <c r="D35"/>
      <c r="E35"/>
      <c r="F35"/>
      <c r="G35"/>
      <c r="H35"/>
      <c r="I35"/>
      <c r="J35"/>
      <c r="K35"/>
      <c r="L35"/>
      <c r="M35"/>
      <c r="N35"/>
      <c r="O35"/>
      <c r="P35"/>
      <c r="Q35"/>
      <c r="R35"/>
      <c r="S35" t="s">
        <v>1</v>
      </c>
    </row>
    <row r="36" spans="2:19" ht="30.95" customHeight="1" thickBot="1" x14ac:dyDescent="0.2">
      <c r="B36" s="4"/>
      <c r="C36" s="5" t="s">
        <v>2</v>
      </c>
      <c r="D36" s="6" t="s">
        <v>77</v>
      </c>
      <c r="E36" s="7" t="s">
        <v>78</v>
      </c>
      <c r="F36" s="7" t="s">
        <v>79</v>
      </c>
      <c r="G36" s="7" t="s">
        <v>80</v>
      </c>
      <c r="H36" s="7" t="s">
        <v>81</v>
      </c>
      <c r="I36" s="7" t="s">
        <v>82</v>
      </c>
      <c r="J36" s="7" t="s">
        <v>83</v>
      </c>
      <c r="K36" s="7" t="s">
        <v>84</v>
      </c>
      <c r="L36" s="8" t="s">
        <v>85</v>
      </c>
      <c r="M36" s="8" t="s">
        <v>86</v>
      </c>
      <c r="N36" s="8" t="s">
        <v>87</v>
      </c>
      <c r="O36" s="8" t="s">
        <v>88</v>
      </c>
      <c r="P36" s="8" t="s">
        <v>89</v>
      </c>
      <c r="Q36" s="8" t="s">
        <v>90</v>
      </c>
      <c r="R36" s="8" t="s">
        <v>91</v>
      </c>
      <c r="S36" s="9" t="s">
        <v>92</v>
      </c>
    </row>
    <row r="37" spans="2:19" ht="15" customHeight="1" thickBot="1" x14ac:dyDescent="0.2">
      <c r="B37" s="10" t="s">
        <v>8</v>
      </c>
      <c r="C37" s="11">
        <f>IF(SUM(C38:C50)=0,"",SUM(C38:C50))</f>
        <v>310</v>
      </c>
      <c r="D37" s="32">
        <v>11.61290322580645</v>
      </c>
      <c r="E37" s="33">
        <v>21.29032258064516</v>
      </c>
      <c r="F37" s="33">
        <v>23.87096774193548</v>
      </c>
      <c r="G37" s="33">
        <v>1.290322580645161</v>
      </c>
      <c r="H37" s="33">
        <v>0.967741935483871</v>
      </c>
      <c r="I37" s="33">
        <v>0.64516129032258063</v>
      </c>
      <c r="J37" s="33"/>
      <c r="K37" s="33">
        <v>0.64516129032258063</v>
      </c>
      <c r="L37" s="44">
        <v>0.32258064516129031</v>
      </c>
      <c r="M37" s="44">
        <v>1.935483870967742</v>
      </c>
      <c r="N37" s="44">
        <v>1.935483870967742</v>
      </c>
      <c r="O37" s="44">
        <v>3.225806451612903</v>
      </c>
      <c r="P37" s="44">
        <v>1.612903225806452</v>
      </c>
      <c r="Q37" s="44">
        <v>0.64516129032258063</v>
      </c>
      <c r="R37" s="44">
        <v>0.967741935483871</v>
      </c>
      <c r="S37" s="34">
        <v>47.096774193548377</v>
      </c>
    </row>
    <row r="38" spans="2:19" x14ac:dyDescent="0.15">
      <c r="B38" s="12" t="s">
        <v>9</v>
      </c>
      <c r="C38" s="13">
        <v>44</v>
      </c>
      <c r="D38" s="35">
        <v>11.36363636363636</v>
      </c>
      <c r="E38" s="36">
        <v>29.54545454545455</v>
      </c>
      <c r="F38" s="36">
        <v>9.0909090909090917</v>
      </c>
      <c r="G38" s="36"/>
      <c r="H38" s="36"/>
      <c r="I38" s="36"/>
      <c r="J38" s="36"/>
      <c r="K38" s="36"/>
      <c r="L38" s="45">
        <v>2.2727272727272729</v>
      </c>
      <c r="M38" s="45">
        <v>2.2727272727272729</v>
      </c>
      <c r="N38" s="45">
        <v>2.2727272727272729</v>
      </c>
      <c r="O38" s="45"/>
      <c r="P38" s="45"/>
      <c r="Q38" s="45"/>
      <c r="R38" s="45">
        <v>2.2727272727272729</v>
      </c>
      <c r="S38" s="37">
        <v>47.727272727272727</v>
      </c>
    </row>
    <row r="39" spans="2:19" x14ac:dyDescent="0.15">
      <c r="B39" s="14" t="s">
        <v>10</v>
      </c>
      <c r="C39" s="15">
        <v>9</v>
      </c>
      <c r="D39" s="38">
        <v>11.111111111111111</v>
      </c>
      <c r="E39" s="39">
        <v>11.111111111111111</v>
      </c>
      <c r="F39" s="39">
        <v>33.333333333333329</v>
      </c>
      <c r="G39" s="39"/>
      <c r="H39" s="39"/>
      <c r="I39" s="39">
        <v>11.111111111111111</v>
      </c>
      <c r="J39" s="39"/>
      <c r="K39" s="39"/>
      <c r="L39" s="46"/>
      <c r="M39" s="46">
        <v>11.111111111111111</v>
      </c>
      <c r="N39" s="46"/>
      <c r="O39" s="46"/>
      <c r="P39" s="46"/>
      <c r="Q39" s="46"/>
      <c r="R39" s="46"/>
      <c r="S39" s="40">
        <v>22.222222222222221</v>
      </c>
    </row>
    <row r="40" spans="2:19" x14ac:dyDescent="0.15">
      <c r="B40" s="14" t="s">
        <v>11</v>
      </c>
      <c r="C40" s="15">
        <v>9</v>
      </c>
      <c r="D40" s="38"/>
      <c r="E40" s="39">
        <v>33.333333333333329</v>
      </c>
      <c r="F40" s="39">
        <v>33.333333333333329</v>
      </c>
      <c r="G40" s="39"/>
      <c r="H40" s="39"/>
      <c r="I40" s="39"/>
      <c r="J40" s="39"/>
      <c r="K40" s="39"/>
      <c r="L40" s="46"/>
      <c r="M40" s="46"/>
      <c r="N40" s="46"/>
      <c r="O40" s="46"/>
      <c r="P40" s="46"/>
      <c r="Q40" s="46"/>
      <c r="R40" s="46"/>
      <c r="S40" s="40">
        <v>55.555555555555557</v>
      </c>
    </row>
    <row r="41" spans="2:19" x14ac:dyDescent="0.15">
      <c r="B41" s="14" t="s">
        <v>12</v>
      </c>
      <c r="C41" s="15">
        <v>21</v>
      </c>
      <c r="D41" s="38">
        <v>9.5238095238095237</v>
      </c>
      <c r="E41" s="39">
        <v>9.5238095238095237</v>
      </c>
      <c r="F41" s="39">
        <v>23.80952380952381</v>
      </c>
      <c r="G41" s="39"/>
      <c r="H41" s="39">
        <v>4.7619047619047619</v>
      </c>
      <c r="I41" s="39"/>
      <c r="J41" s="39"/>
      <c r="K41" s="39">
        <v>4.7619047619047619</v>
      </c>
      <c r="L41" s="46"/>
      <c r="M41" s="46"/>
      <c r="N41" s="46"/>
      <c r="O41" s="46"/>
      <c r="P41" s="46"/>
      <c r="Q41" s="46"/>
      <c r="R41" s="46"/>
      <c r="S41" s="40">
        <v>66.666666666666657</v>
      </c>
    </row>
    <row r="42" spans="2:19" x14ac:dyDescent="0.15">
      <c r="B42" s="14" t="s">
        <v>13</v>
      </c>
      <c r="C42" s="15">
        <v>1</v>
      </c>
      <c r="D42" s="138" t="s">
        <v>575</v>
      </c>
      <c r="E42" s="139" t="s">
        <v>575</v>
      </c>
      <c r="F42" s="139" t="s">
        <v>575</v>
      </c>
      <c r="G42" s="139" t="s">
        <v>575</v>
      </c>
      <c r="H42" s="139" t="s">
        <v>575</v>
      </c>
      <c r="I42" s="139" t="s">
        <v>575</v>
      </c>
      <c r="J42" s="139" t="s">
        <v>575</v>
      </c>
      <c r="K42" s="139" t="s">
        <v>575</v>
      </c>
      <c r="L42" s="140" t="s">
        <v>575</v>
      </c>
      <c r="M42" s="140" t="s">
        <v>575</v>
      </c>
      <c r="N42" s="140" t="s">
        <v>575</v>
      </c>
      <c r="O42" s="140" t="s">
        <v>575</v>
      </c>
      <c r="P42" s="140" t="s">
        <v>575</v>
      </c>
      <c r="Q42" s="140" t="s">
        <v>575</v>
      </c>
      <c r="R42" s="140" t="s">
        <v>575</v>
      </c>
      <c r="S42" s="141" t="s">
        <v>575</v>
      </c>
    </row>
    <row r="43" spans="2:19" x14ac:dyDescent="0.15">
      <c r="B43" s="14" t="s">
        <v>14</v>
      </c>
      <c r="C43" s="15">
        <v>16</v>
      </c>
      <c r="D43" s="38">
        <v>25</v>
      </c>
      <c r="E43" s="39"/>
      <c r="F43" s="39">
        <v>6.25</v>
      </c>
      <c r="G43" s="39"/>
      <c r="H43" s="39"/>
      <c r="I43" s="39"/>
      <c r="J43" s="39"/>
      <c r="K43" s="39"/>
      <c r="L43" s="46"/>
      <c r="M43" s="46"/>
      <c r="N43" s="46">
        <v>6.25</v>
      </c>
      <c r="O43" s="46"/>
      <c r="P43" s="46"/>
      <c r="Q43" s="46"/>
      <c r="R43" s="46"/>
      <c r="S43" s="40">
        <v>75</v>
      </c>
    </row>
    <row r="44" spans="2:19" x14ac:dyDescent="0.15">
      <c r="B44" s="14" t="s">
        <v>15</v>
      </c>
      <c r="C44" s="15">
        <v>12</v>
      </c>
      <c r="D44" s="38"/>
      <c r="E44" s="39">
        <v>25</v>
      </c>
      <c r="F44" s="39">
        <v>16.666666666666661</v>
      </c>
      <c r="G44" s="39">
        <v>8.3333333333333321</v>
      </c>
      <c r="H44" s="39"/>
      <c r="I44" s="39"/>
      <c r="J44" s="39"/>
      <c r="K44" s="39"/>
      <c r="L44" s="46"/>
      <c r="M44" s="46">
        <v>8.3333333333333321</v>
      </c>
      <c r="N44" s="46"/>
      <c r="O44" s="46">
        <v>8.3333333333333321</v>
      </c>
      <c r="P44" s="46"/>
      <c r="Q44" s="46"/>
      <c r="R44" s="46"/>
      <c r="S44" s="40">
        <v>41.666666666666671</v>
      </c>
    </row>
    <row r="45" spans="2:19" x14ac:dyDescent="0.15">
      <c r="B45" s="14" t="s">
        <v>16</v>
      </c>
      <c r="C45" s="15">
        <v>11</v>
      </c>
      <c r="D45" s="38">
        <v>9.0909090909090917</v>
      </c>
      <c r="E45" s="39">
        <v>18.18181818181818</v>
      </c>
      <c r="F45" s="39">
        <v>36.363636363636367</v>
      </c>
      <c r="G45" s="39"/>
      <c r="H45" s="39"/>
      <c r="I45" s="39"/>
      <c r="J45" s="39"/>
      <c r="K45" s="39"/>
      <c r="L45" s="46"/>
      <c r="M45" s="46"/>
      <c r="N45" s="46"/>
      <c r="O45" s="46">
        <v>9.0909090909090917</v>
      </c>
      <c r="P45" s="46"/>
      <c r="Q45" s="46"/>
      <c r="R45" s="46"/>
      <c r="S45" s="40">
        <v>45.454545454545453</v>
      </c>
    </row>
    <row r="46" spans="2:19" x14ac:dyDescent="0.15">
      <c r="B46" s="14" t="s">
        <v>17</v>
      </c>
      <c r="C46" s="15">
        <v>40</v>
      </c>
      <c r="D46" s="38">
        <v>7.5</v>
      </c>
      <c r="E46" s="39">
        <v>35</v>
      </c>
      <c r="F46" s="39">
        <v>27.5</v>
      </c>
      <c r="G46" s="39"/>
      <c r="H46" s="39">
        <v>2.5</v>
      </c>
      <c r="I46" s="39"/>
      <c r="J46" s="39"/>
      <c r="K46" s="39"/>
      <c r="L46" s="46"/>
      <c r="M46" s="46"/>
      <c r="N46" s="46"/>
      <c r="O46" s="46">
        <v>2.5</v>
      </c>
      <c r="P46" s="46">
        <v>2.5</v>
      </c>
      <c r="Q46" s="46">
        <v>2.5</v>
      </c>
      <c r="R46" s="46">
        <v>2.5</v>
      </c>
      <c r="S46" s="40">
        <v>35</v>
      </c>
    </row>
    <row r="47" spans="2:19" x14ac:dyDescent="0.15">
      <c r="B47" s="14" t="s">
        <v>18</v>
      </c>
      <c r="C47" s="15">
        <v>38</v>
      </c>
      <c r="D47" s="38">
        <v>7.8947368421052628</v>
      </c>
      <c r="E47" s="39">
        <v>31.578947368421051</v>
      </c>
      <c r="F47" s="39">
        <v>34.210526315789473</v>
      </c>
      <c r="G47" s="39">
        <v>2.6315789473684208</v>
      </c>
      <c r="H47" s="39">
        <v>2.6315789473684208</v>
      </c>
      <c r="I47" s="39"/>
      <c r="J47" s="39"/>
      <c r="K47" s="39"/>
      <c r="L47" s="46"/>
      <c r="M47" s="46">
        <v>2.6315789473684208</v>
      </c>
      <c r="N47" s="46">
        <v>2.6315789473684208</v>
      </c>
      <c r="O47" s="46">
        <v>5.2631578947368416</v>
      </c>
      <c r="P47" s="46">
        <v>5.2631578947368416</v>
      </c>
      <c r="Q47" s="46"/>
      <c r="R47" s="46"/>
      <c r="S47" s="40">
        <v>28.94736842105263</v>
      </c>
    </row>
    <row r="48" spans="2:19" x14ac:dyDescent="0.15">
      <c r="B48" s="14" t="s">
        <v>19</v>
      </c>
      <c r="C48" s="15">
        <v>7</v>
      </c>
      <c r="D48" s="38">
        <v>14.285714285714279</v>
      </c>
      <c r="E48" s="39"/>
      <c r="F48" s="39">
        <v>42.857142857142847</v>
      </c>
      <c r="G48" s="39"/>
      <c r="H48" s="39"/>
      <c r="I48" s="39"/>
      <c r="J48" s="39"/>
      <c r="K48" s="39">
        <v>14.285714285714279</v>
      </c>
      <c r="L48" s="46"/>
      <c r="M48" s="46"/>
      <c r="N48" s="46"/>
      <c r="O48" s="46"/>
      <c r="P48" s="46"/>
      <c r="Q48" s="46"/>
      <c r="R48" s="46"/>
      <c r="S48" s="40">
        <v>28.571428571428569</v>
      </c>
    </row>
    <row r="49" spans="2:19" x14ac:dyDescent="0.15">
      <c r="B49" s="14" t="s">
        <v>20</v>
      </c>
      <c r="C49" s="15">
        <v>30</v>
      </c>
      <c r="D49" s="38">
        <v>20</v>
      </c>
      <c r="E49" s="39">
        <v>13.33333333333333</v>
      </c>
      <c r="F49" s="39">
        <v>23.333333333333329</v>
      </c>
      <c r="G49" s="39">
        <v>3.333333333333333</v>
      </c>
      <c r="H49" s="39"/>
      <c r="I49" s="39"/>
      <c r="J49" s="39"/>
      <c r="K49" s="39"/>
      <c r="L49" s="46"/>
      <c r="M49" s="46">
        <v>3.333333333333333</v>
      </c>
      <c r="N49" s="46">
        <v>3.333333333333333</v>
      </c>
      <c r="O49" s="46">
        <v>13.33333333333333</v>
      </c>
      <c r="P49" s="46"/>
      <c r="Q49" s="46"/>
      <c r="R49" s="46"/>
      <c r="S49" s="40">
        <v>40</v>
      </c>
    </row>
    <row r="50" spans="2:19" ht="15" customHeight="1" thickBot="1" x14ac:dyDescent="0.2">
      <c r="B50" s="16" t="s">
        <v>21</v>
      </c>
      <c r="C50" s="17">
        <v>72</v>
      </c>
      <c r="D50" s="41">
        <v>13.888888888888889</v>
      </c>
      <c r="E50" s="42">
        <v>16.666666666666661</v>
      </c>
      <c r="F50" s="42">
        <v>25</v>
      </c>
      <c r="G50" s="42">
        <v>1.3888888888888891</v>
      </c>
      <c r="H50" s="42"/>
      <c r="I50" s="42">
        <v>1.3888888888888891</v>
      </c>
      <c r="J50" s="42"/>
      <c r="K50" s="42"/>
      <c r="L50" s="47"/>
      <c r="M50" s="47">
        <v>1.3888888888888891</v>
      </c>
      <c r="N50" s="47">
        <v>2.7777777777777781</v>
      </c>
      <c r="O50" s="47">
        <v>1.3888888888888891</v>
      </c>
      <c r="P50" s="47">
        <v>2.7777777777777781</v>
      </c>
      <c r="Q50" s="47">
        <v>1.3888888888888891</v>
      </c>
      <c r="R50" s="47">
        <v>1.3888888888888891</v>
      </c>
      <c r="S50" s="43">
        <v>58.333333333333343</v>
      </c>
    </row>
    <row r="51" spans="2:19" ht="15" customHeight="1" thickBot="1" x14ac:dyDescent="0.2">
      <c r="B51" s="10" t="s">
        <v>22</v>
      </c>
      <c r="C51" s="11">
        <f>IF(SUM(C52:C60)=0,"",SUM(C52:C60))</f>
        <v>389</v>
      </c>
      <c r="D51" s="32">
        <v>11.568123393316201</v>
      </c>
      <c r="E51" s="33">
        <v>8.9974293059125969</v>
      </c>
      <c r="F51" s="33">
        <v>14.652956298200509</v>
      </c>
      <c r="G51" s="33">
        <v>1.02827763496144</v>
      </c>
      <c r="H51" s="33">
        <v>2.0565552699228791</v>
      </c>
      <c r="I51" s="33"/>
      <c r="J51" s="33"/>
      <c r="K51" s="33">
        <v>0.51413881748071977</v>
      </c>
      <c r="L51" s="44">
        <v>0.25706940874035988</v>
      </c>
      <c r="M51" s="44">
        <v>0.77120822622107965</v>
      </c>
      <c r="N51" s="44">
        <v>1.7994858611825191</v>
      </c>
      <c r="O51" s="44">
        <v>2.8277634961439588</v>
      </c>
      <c r="P51" s="44">
        <v>1.7994858611825191</v>
      </c>
      <c r="Q51" s="44">
        <v>0.51413881748071977</v>
      </c>
      <c r="R51" s="44">
        <v>0.25706940874035988</v>
      </c>
      <c r="S51" s="34">
        <v>64.781491002570689</v>
      </c>
    </row>
    <row r="52" spans="2:19" x14ac:dyDescent="0.15">
      <c r="B52" s="12" t="s">
        <v>23</v>
      </c>
      <c r="C52" s="13">
        <v>26</v>
      </c>
      <c r="D52" s="35">
        <v>15.38461538461539</v>
      </c>
      <c r="E52" s="36"/>
      <c r="F52" s="36">
        <v>3.8461538461538458</v>
      </c>
      <c r="G52" s="36"/>
      <c r="H52" s="36"/>
      <c r="I52" s="36"/>
      <c r="J52" s="36"/>
      <c r="K52" s="36"/>
      <c r="L52" s="45"/>
      <c r="M52" s="45">
        <v>3.8461538461538458</v>
      </c>
      <c r="N52" s="45"/>
      <c r="O52" s="45"/>
      <c r="P52" s="45"/>
      <c r="Q52" s="45"/>
      <c r="R52" s="45"/>
      <c r="S52" s="37">
        <v>76.923076923076934</v>
      </c>
    </row>
    <row r="53" spans="2:19" x14ac:dyDescent="0.15">
      <c r="B53" s="14" t="s">
        <v>24</v>
      </c>
      <c r="C53" s="15">
        <v>34</v>
      </c>
      <c r="D53" s="38">
        <v>17.647058823529409</v>
      </c>
      <c r="E53" s="39">
        <v>2.9411764705882351</v>
      </c>
      <c r="F53" s="39">
        <v>14.705882352941179</v>
      </c>
      <c r="G53" s="39">
        <v>2.9411764705882351</v>
      </c>
      <c r="H53" s="39"/>
      <c r="I53" s="39"/>
      <c r="J53" s="39"/>
      <c r="K53" s="39"/>
      <c r="L53" s="46"/>
      <c r="M53" s="46"/>
      <c r="N53" s="46">
        <v>5.8823529411764701</v>
      </c>
      <c r="O53" s="46">
        <v>5.8823529411764701</v>
      </c>
      <c r="P53" s="46">
        <v>5.8823529411764701</v>
      </c>
      <c r="Q53" s="46"/>
      <c r="R53" s="46"/>
      <c r="S53" s="40">
        <v>64.705882352941174</v>
      </c>
    </row>
    <row r="54" spans="2:19" x14ac:dyDescent="0.15">
      <c r="B54" s="14" t="s">
        <v>25</v>
      </c>
      <c r="C54" s="15">
        <v>39</v>
      </c>
      <c r="D54" s="38">
        <v>2.5641025641025639</v>
      </c>
      <c r="E54" s="39">
        <v>10.256410256410261</v>
      </c>
      <c r="F54" s="39">
        <v>12.820512820512819</v>
      </c>
      <c r="G54" s="39"/>
      <c r="H54" s="39"/>
      <c r="I54" s="39"/>
      <c r="J54" s="39"/>
      <c r="K54" s="39">
        <v>2.5641025641025639</v>
      </c>
      <c r="L54" s="46"/>
      <c r="M54" s="46">
        <v>2.5641025641025639</v>
      </c>
      <c r="N54" s="46">
        <v>2.5641025641025639</v>
      </c>
      <c r="O54" s="46"/>
      <c r="P54" s="46">
        <v>2.5641025641025639</v>
      </c>
      <c r="Q54" s="46"/>
      <c r="R54" s="46"/>
      <c r="S54" s="40">
        <v>76.923076923076934</v>
      </c>
    </row>
    <row r="55" spans="2:19" x14ac:dyDescent="0.15">
      <c r="B55" s="14" t="s">
        <v>26</v>
      </c>
      <c r="C55" s="15">
        <v>106</v>
      </c>
      <c r="D55" s="38">
        <v>8.4905660377358494</v>
      </c>
      <c r="E55" s="39">
        <v>16.981132075471699</v>
      </c>
      <c r="F55" s="39">
        <v>23.584905660377359</v>
      </c>
      <c r="G55" s="39">
        <v>2.8301886792452828</v>
      </c>
      <c r="H55" s="39">
        <v>2.8301886792452828</v>
      </c>
      <c r="I55" s="39"/>
      <c r="J55" s="39"/>
      <c r="K55" s="39"/>
      <c r="L55" s="46">
        <v>0.94339622641509435</v>
      </c>
      <c r="M55" s="46">
        <v>0.94339622641509435</v>
      </c>
      <c r="N55" s="46">
        <v>2.8301886792452828</v>
      </c>
      <c r="O55" s="46">
        <v>1.8867924528301889</v>
      </c>
      <c r="P55" s="46">
        <v>0.94339622641509435</v>
      </c>
      <c r="Q55" s="46"/>
      <c r="R55" s="46"/>
      <c r="S55" s="40">
        <v>50</v>
      </c>
    </row>
    <row r="56" spans="2:19" x14ac:dyDescent="0.15">
      <c r="B56" s="14" t="s">
        <v>27</v>
      </c>
      <c r="C56" s="15">
        <v>76</v>
      </c>
      <c r="D56" s="38">
        <v>19.736842105263161</v>
      </c>
      <c r="E56" s="39">
        <v>11.84210526315789</v>
      </c>
      <c r="F56" s="39">
        <v>15.789473684210529</v>
      </c>
      <c r="G56" s="39"/>
      <c r="H56" s="39">
        <v>5.2631578947368416</v>
      </c>
      <c r="I56" s="39"/>
      <c r="J56" s="39"/>
      <c r="K56" s="39">
        <v>1.31578947368421</v>
      </c>
      <c r="L56" s="46"/>
      <c r="M56" s="46"/>
      <c r="N56" s="46">
        <v>1.31578947368421</v>
      </c>
      <c r="O56" s="46">
        <v>5.2631578947368416</v>
      </c>
      <c r="P56" s="46">
        <v>3.947368421052631</v>
      </c>
      <c r="Q56" s="46">
        <v>1.31578947368421</v>
      </c>
      <c r="R56" s="46">
        <v>1.31578947368421</v>
      </c>
      <c r="S56" s="40">
        <v>52.631578947368418</v>
      </c>
    </row>
    <row r="57" spans="2:19" x14ac:dyDescent="0.15">
      <c r="B57" s="14" t="s">
        <v>28</v>
      </c>
      <c r="C57" s="15">
        <v>38</v>
      </c>
      <c r="D57" s="38">
        <v>5.2631578947368416</v>
      </c>
      <c r="E57" s="39">
        <v>2.6315789473684208</v>
      </c>
      <c r="F57" s="39"/>
      <c r="G57" s="39"/>
      <c r="H57" s="39"/>
      <c r="I57" s="39"/>
      <c r="J57" s="39"/>
      <c r="K57" s="39"/>
      <c r="L57" s="46"/>
      <c r="M57" s="46"/>
      <c r="N57" s="46"/>
      <c r="O57" s="46"/>
      <c r="P57" s="46"/>
      <c r="Q57" s="46"/>
      <c r="R57" s="46"/>
      <c r="S57" s="40">
        <v>92.10526315789474</v>
      </c>
    </row>
    <row r="58" spans="2:19" x14ac:dyDescent="0.15">
      <c r="B58" s="14" t="s">
        <v>29</v>
      </c>
      <c r="C58" s="15">
        <v>13</v>
      </c>
      <c r="D58" s="38">
        <v>7.6923076923076934</v>
      </c>
      <c r="E58" s="39"/>
      <c r="F58" s="39">
        <v>7.6923076923076934</v>
      </c>
      <c r="G58" s="39"/>
      <c r="H58" s="39"/>
      <c r="I58" s="39"/>
      <c r="J58" s="39"/>
      <c r="K58" s="39"/>
      <c r="L58" s="46"/>
      <c r="M58" s="46"/>
      <c r="N58" s="46"/>
      <c r="O58" s="46"/>
      <c r="P58" s="46"/>
      <c r="Q58" s="46"/>
      <c r="R58" s="46"/>
      <c r="S58" s="40">
        <v>84.615384615384613</v>
      </c>
    </row>
    <row r="59" spans="2:19" x14ac:dyDescent="0.15">
      <c r="B59" s="14" t="s">
        <v>30</v>
      </c>
      <c r="C59" s="15">
        <v>55</v>
      </c>
      <c r="D59" s="38">
        <v>12.72727272727273</v>
      </c>
      <c r="E59" s="39">
        <v>3.6363636363636358</v>
      </c>
      <c r="F59" s="39">
        <v>14.54545454545454</v>
      </c>
      <c r="G59" s="39"/>
      <c r="H59" s="39">
        <v>1.8181818181818179</v>
      </c>
      <c r="I59" s="39"/>
      <c r="J59" s="39"/>
      <c r="K59" s="39"/>
      <c r="L59" s="46"/>
      <c r="M59" s="46"/>
      <c r="N59" s="46"/>
      <c r="O59" s="46">
        <v>5.4545454545454541</v>
      </c>
      <c r="P59" s="46"/>
      <c r="Q59" s="46">
        <v>1.8181818181818179</v>
      </c>
      <c r="R59" s="46"/>
      <c r="S59" s="40">
        <v>70.909090909090907</v>
      </c>
    </row>
    <row r="60" spans="2:19" ht="15" customHeight="1" thickBot="1" x14ac:dyDescent="0.2">
      <c r="B60" s="16" t="s">
        <v>31</v>
      </c>
      <c r="C60" s="17">
        <v>2</v>
      </c>
      <c r="D60" s="41"/>
      <c r="E60" s="42"/>
      <c r="F60" s="42"/>
      <c r="G60" s="42"/>
      <c r="H60" s="42"/>
      <c r="I60" s="42"/>
      <c r="J60" s="42"/>
      <c r="K60" s="42"/>
      <c r="L60" s="47"/>
      <c r="M60" s="47"/>
      <c r="N60" s="47"/>
      <c r="O60" s="47"/>
      <c r="P60" s="47"/>
      <c r="Q60" s="47"/>
      <c r="R60" s="47"/>
      <c r="S60" s="43">
        <v>100</v>
      </c>
    </row>
    <row r="61" spans="2:19" ht="15" customHeight="1" thickBot="1" x14ac:dyDescent="0.2">
      <c r="B61" s="10" t="s">
        <v>32</v>
      </c>
      <c r="C61" s="11">
        <f>IF(SUM(C52:C60,C38:C50)=0,"",SUM(C52:C60,C38:C50))</f>
        <v>699</v>
      </c>
      <c r="D61" s="32">
        <v>11.587982832618019</v>
      </c>
      <c r="E61" s="33">
        <v>14.449213161659509</v>
      </c>
      <c r="F61" s="33">
        <v>18.74105865522175</v>
      </c>
      <c r="G61" s="33">
        <v>1.144492131616595</v>
      </c>
      <c r="H61" s="33">
        <v>1.573676680972818</v>
      </c>
      <c r="I61" s="33">
        <v>0.28612303290414881</v>
      </c>
      <c r="J61" s="33"/>
      <c r="K61" s="33">
        <v>0.57224606580829751</v>
      </c>
      <c r="L61" s="44">
        <v>0.28612303290414881</v>
      </c>
      <c r="M61" s="44">
        <v>1.28755364806867</v>
      </c>
      <c r="N61" s="44">
        <v>1.8597997138769671</v>
      </c>
      <c r="O61" s="44">
        <v>3.0042918454935621</v>
      </c>
      <c r="P61" s="44">
        <v>1.716738197424893</v>
      </c>
      <c r="Q61" s="44">
        <v>0.57224606580829751</v>
      </c>
      <c r="R61" s="44">
        <v>0.57224606580829751</v>
      </c>
      <c r="S61" s="34">
        <v>56.938483547925607</v>
      </c>
    </row>
    <row r="62" spans="2:19" x14ac:dyDescent="0.15">
      <c r="B62"/>
      <c r="C62" s="24"/>
      <c r="D62"/>
      <c r="E62"/>
      <c r="F62"/>
      <c r="G62"/>
      <c r="H62"/>
      <c r="I62"/>
      <c r="J62"/>
      <c r="K62"/>
      <c r="L62"/>
      <c r="M62"/>
      <c r="N62"/>
      <c r="O62"/>
      <c r="P62"/>
      <c r="Q62" s="48" t="s">
        <v>577</v>
      </c>
      <c r="R62"/>
      <c r="S62"/>
    </row>
  </sheetData>
  <phoneticPr fontId="2"/>
  <conditionalFormatting sqref="D37:S61 D8:S32 D34:S34 D33:O33 Q33:S33">
    <cfRule type="expression" dxfId="119" priority="233">
      <formula>AND(D8=LARGE($D8:$S8,3),NOT(D8=0))</formula>
    </cfRule>
    <cfRule type="expression" dxfId="118" priority="234">
      <formula>AND(D8=LARGE($D8:$S8,2),NOT(D8=0))</formula>
    </cfRule>
    <cfRule type="expression" dxfId="117" priority="235">
      <formula>AND(D8=LARGE($D8:$S8,1),NOT(D8=0))</formula>
    </cfRule>
  </conditionalFormatting>
  <conditionalFormatting sqref="Q62">
    <cfRule type="expression" dxfId="116" priority="1">
      <formula>AND(Q62=LARGE($D62:$S62,3),NOT(Q62=0))</formula>
    </cfRule>
    <cfRule type="expression" dxfId="115" priority="2">
      <formula>AND(Q62=LARGE($D62:$S62,2),NOT(Q62=0))</formula>
    </cfRule>
    <cfRule type="expression" dxfId="114" priority="3">
      <formula>AND(Q62=LARGE($D62:$S62,1),NOT(Q62=0))</formula>
    </cfRule>
  </conditionalFormatting>
  <pageMargins left="0.7" right="0.7" top="0.75" bottom="0.75" header="0.3" footer="0.3"/>
  <pageSetup paperSize="9" scale="30"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F0B31-6D70-424E-921E-CD4F538368FE}">
  <sheetPr>
    <pageSetUpPr fitToPage="1"/>
  </sheetPr>
  <dimension ref="B2:D18"/>
  <sheetViews>
    <sheetView zoomScaleNormal="100" workbookViewId="0">
      <selection activeCell="C22" sqref="C22"/>
    </sheetView>
  </sheetViews>
  <sheetFormatPr defaultRowHeight="13.5" x14ac:dyDescent="0.15"/>
  <cols>
    <col min="1" max="1" width="1.375" style="86" customWidth="1"/>
    <col min="2" max="2" width="9" style="86"/>
    <col min="3" max="3" width="14.625" style="86" customWidth="1"/>
    <col min="4" max="4" width="44.75" style="86" customWidth="1"/>
    <col min="5" max="5" width="1.375" style="86" customWidth="1"/>
    <col min="6" max="16384" width="9" style="86"/>
  </cols>
  <sheetData>
    <row r="2" spans="2:4" ht="18.75" customHeight="1" x14ac:dyDescent="0.15">
      <c r="B2" s="86" t="s">
        <v>353</v>
      </c>
    </row>
    <row r="3" spans="2:4" x14ac:dyDescent="0.15">
      <c r="B3" s="86" t="s">
        <v>491</v>
      </c>
    </row>
    <row r="4" spans="2:4" ht="14.25" thickBot="1" x14ac:dyDescent="0.2"/>
    <row r="5" spans="2:4" ht="21.75" thickBot="1" x14ac:dyDescent="0.2">
      <c r="B5" s="87"/>
      <c r="C5" s="88" t="s">
        <v>354</v>
      </c>
      <c r="D5" s="88" t="s">
        <v>355</v>
      </c>
    </row>
    <row r="6" spans="2:4" ht="24" customHeight="1" thickBot="1" x14ac:dyDescent="0.2">
      <c r="B6" s="107" t="s">
        <v>333</v>
      </c>
      <c r="C6" s="93" t="s">
        <v>372</v>
      </c>
      <c r="D6" s="94" t="s">
        <v>388</v>
      </c>
    </row>
    <row r="7" spans="2:4" ht="24" customHeight="1" x14ac:dyDescent="0.15">
      <c r="B7" s="150" t="s">
        <v>334</v>
      </c>
      <c r="C7" s="95" t="s">
        <v>24</v>
      </c>
      <c r="D7" s="96" t="s">
        <v>392</v>
      </c>
    </row>
    <row r="8" spans="2:4" ht="24" customHeight="1" thickBot="1" x14ac:dyDescent="0.2">
      <c r="B8" s="152"/>
      <c r="C8" s="99" t="s">
        <v>365</v>
      </c>
      <c r="D8" s="100" t="s">
        <v>390</v>
      </c>
    </row>
    <row r="9" spans="2:4" ht="13.5" customHeight="1" x14ac:dyDescent="0.15"/>
    <row r="10" spans="2:4" ht="14.25" customHeight="1" x14ac:dyDescent="0.15"/>
    <row r="11" spans="2:4" x14ac:dyDescent="0.15">
      <c r="B11" s="86" t="s">
        <v>492</v>
      </c>
    </row>
    <row r="12" spans="2:4" ht="14.25" thickBot="1" x14ac:dyDescent="0.2"/>
    <row r="13" spans="2:4" ht="21.75" thickBot="1" x14ac:dyDescent="0.2">
      <c r="B13" s="87"/>
      <c r="C13" s="88" t="s">
        <v>354</v>
      </c>
      <c r="D13" s="88" t="s">
        <v>355</v>
      </c>
    </row>
    <row r="14" spans="2:4" ht="24" customHeight="1" thickBot="1" x14ac:dyDescent="0.2">
      <c r="B14" s="108" t="s">
        <v>333</v>
      </c>
      <c r="C14" s="109" t="s">
        <v>373</v>
      </c>
      <c r="D14" s="110" t="s">
        <v>389</v>
      </c>
    </row>
    <row r="18" ht="12.75" customHeight="1" x14ac:dyDescent="0.15"/>
  </sheetData>
  <mergeCells count="1">
    <mergeCell ref="B7:B8"/>
  </mergeCells>
  <phoneticPr fontId="2"/>
  <pageMargins left="0.70866141732283472" right="0.59055118110236227" top="0.74803149606299213" bottom="0.74803149606299213" header="0.31496062992125984" footer="0.31496062992125984"/>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49</vt:i4>
      </vt:variant>
      <vt:variant>
        <vt:lpstr>名前付き一覧</vt:lpstr>
      </vt:variant>
      <vt:variant>
        <vt:i4>31</vt:i4>
      </vt:variant>
    </vt:vector>
  </HeadingPairs>
  <TitlesOfParts>
    <vt:vector size="80" baseType="lpstr">
      <vt:lpstr>表紙</vt:lpstr>
      <vt:lpstr>調査要領</vt:lpstr>
      <vt:lpstr>問1(1)</vt:lpstr>
      <vt:lpstr>問1(2)①②</vt:lpstr>
      <vt:lpstr>問1(2)①②その他</vt:lpstr>
      <vt:lpstr>問1(3)</vt:lpstr>
      <vt:lpstr>問1(3)その他</vt:lpstr>
      <vt:lpstr>問1(4)①②</vt:lpstr>
      <vt:lpstr>問1(4)①②その他</vt:lpstr>
      <vt:lpstr>問1(5)</vt:lpstr>
      <vt:lpstr>問2(1)①②</vt:lpstr>
      <vt:lpstr>問2(1)①②その他</vt:lpstr>
      <vt:lpstr>問2(2)</vt:lpstr>
      <vt:lpstr>問3(1)</vt:lpstr>
      <vt:lpstr>問3(2)</vt:lpstr>
      <vt:lpstr>問3(2)その他</vt:lpstr>
      <vt:lpstr>問3(3)</vt:lpstr>
      <vt:lpstr>問3(3)その他</vt:lpstr>
      <vt:lpstr>問4(1)</vt:lpstr>
      <vt:lpstr>問4(1)その他</vt:lpstr>
      <vt:lpstr>問4(2)</vt:lpstr>
      <vt:lpstr>問4(2)その他</vt:lpstr>
      <vt:lpstr>問4(3)</vt:lpstr>
      <vt:lpstr>問4(3)その他</vt:lpstr>
      <vt:lpstr>問4(4)</vt:lpstr>
      <vt:lpstr>問4(4)その他</vt:lpstr>
      <vt:lpstr>問4(5)</vt:lpstr>
      <vt:lpstr>問4(6)</vt:lpstr>
      <vt:lpstr>問5(1)</vt:lpstr>
      <vt:lpstr>問5(1)その他</vt:lpstr>
      <vt:lpstr>問5(2)</vt:lpstr>
      <vt:lpstr>問5(2)その他</vt:lpstr>
      <vt:lpstr>問5(3)</vt:lpstr>
      <vt:lpstr>問5(4)</vt:lpstr>
      <vt:lpstr>問5(5)①②③</vt:lpstr>
      <vt:lpstr>問5(5)①②③その他</vt:lpstr>
      <vt:lpstr>問5(6)</vt:lpstr>
      <vt:lpstr>問5(7)</vt:lpstr>
      <vt:lpstr>問5(7)その他</vt:lpstr>
      <vt:lpstr>問6(1)</vt:lpstr>
      <vt:lpstr>問6(1)その他</vt:lpstr>
      <vt:lpstr>問6(2)</vt:lpstr>
      <vt:lpstr>問6(2)その他</vt:lpstr>
      <vt:lpstr>問6(3)1</vt:lpstr>
      <vt:lpstr>問6(3)2</vt:lpstr>
      <vt:lpstr>問7(1)</vt:lpstr>
      <vt:lpstr>問7(1)AIの具体的な用途</vt:lpstr>
      <vt:lpstr>問7(2)</vt:lpstr>
      <vt:lpstr>問7(3)</vt:lpstr>
      <vt:lpstr>調査要領!Print_Area</vt:lpstr>
      <vt:lpstr>'問1(1)'!Print_Area</vt:lpstr>
      <vt:lpstr>'問1(2)①②'!Print_Area</vt:lpstr>
      <vt:lpstr>'問1(3)'!Print_Area</vt:lpstr>
      <vt:lpstr>'問1(4)①②'!Print_Area</vt:lpstr>
      <vt:lpstr>'問1(5)'!Print_Area</vt:lpstr>
      <vt:lpstr>'問2(1)①②'!Print_Area</vt:lpstr>
      <vt:lpstr>'問2(2)'!Print_Area</vt:lpstr>
      <vt:lpstr>'問3(1)'!Print_Area</vt:lpstr>
      <vt:lpstr>'問3(2)'!Print_Area</vt:lpstr>
      <vt:lpstr>'問3(3)'!Print_Area</vt:lpstr>
      <vt:lpstr>'問4(1)'!Print_Area</vt:lpstr>
      <vt:lpstr>'問4(2)'!Print_Area</vt:lpstr>
      <vt:lpstr>'問4(3)'!Print_Area</vt:lpstr>
      <vt:lpstr>'問4(4)'!Print_Area</vt:lpstr>
      <vt:lpstr>'問4(5)'!Print_Area</vt:lpstr>
      <vt:lpstr>'問4(6)'!Print_Area</vt:lpstr>
      <vt:lpstr>'問5(1)'!Print_Area</vt:lpstr>
      <vt:lpstr>'問5(2)'!Print_Area</vt:lpstr>
      <vt:lpstr>'問5(3)'!Print_Area</vt:lpstr>
      <vt:lpstr>'問5(4)'!Print_Area</vt:lpstr>
      <vt:lpstr>'問5(5)①②③'!Print_Area</vt:lpstr>
      <vt:lpstr>'問5(6)'!Print_Area</vt:lpstr>
      <vt:lpstr>'問5(7)'!Print_Area</vt:lpstr>
      <vt:lpstr>'問6(1)'!Print_Area</vt:lpstr>
      <vt:lpstr>'問6(2)'!Print_Area</vt:lpstr>
      <vt:lpstr>'問6(3)1'!Print_Area</vt:lpstr>
      <vt:lpstr>'問6(3)2'!Print_Area</vt:lpstr>
      <vt:lpstr>'問7(1)'!Print_Area</vt:lpstr>
      <vt:lpstr>'問7(2)'!Print_Area</vt:lpstr>
      <vt:lpstr>'問7(3)'!Print_Area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2025-08-04T01:43:02Z</dcterms:created>
  <dcterms:modified xsi:type="dcterms:W3CDTF">2025-08-04T01:43:10Z</dcterms:modified>
</cp:coreProperties>
</file>