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0" documentId="13_ncr:1_{43138294-0525-4D2D-B6FC-B391220F5F5C}" xr6:coauthVersionLast="47" xr6:coauthVersionMax="47" xr10:uidLastSave="{00000000-0000-0000-0000-000000000000}"/>
  <bookViews>
    <workbookView xWindow="1410" yWindow="3120" windowWidth="20550" windowHeight="11835" xr2:uid="{EA029814-C169-48B4-B946-23675920C134}"/>
  </bookViews>
  <sheets>
    <sheet name="表紙" sheetId="2" r:id="rId1"/>
    <sheet name="調査要領" sheetId="102" r:id="rId2"/>
    <sheet name="問1(1)①" sheetId="66" r:id="rId3"/>
    <sheet name="問1(1)①その他" sheetId="44" r:id="rId4"/>
    <sheet name="問1(1)②" sheetId="67" r:id="rId5"/>
    <sheet name="問1(1)②その他" sheetId="45" r:id="rId6"/>
    <sheet name="問1(2)" sheetId="68" r:id="rId7"/>
    <sheet name="問1(2)その他" sheetId="46" r:id="rId8"/>
    <sheet name="問1(3)" sheetId="69" r:id="rId9"/>
    <sheet name="問2(1)" sheetId="72" r:id="rId10"/>
    <sheet name="問2(1)その他" sheetId="47" r:id="rId11"/>
    <sheet name="問2(2)" sheetId="73" r:id="rId12"/>
    <sheet name="問3(1)" sheetId="74" r:id="rId13"/>
    <sheet name="問3(2)" sheetId="75" r:id="rId14"/>
    <sheet name="問3(3)" sheetId="76" r:id="rId15"/>
    <sheet name="問3(3)その他" sheetId="48" r:id="rId16"/>
    <sheet name="問3(4)" sheetId="77" r:id="rId17"/>
    <sheet name="問3(4)その他" sheetId="49" r:id="rId18"/>
    <sheet name="問4(1)" sheetId="78" r:id="rId19"/>
    <sheet name="問4(1)その他" sheetId="50" r:id="rId20"/>
    <sheet name="問4(2)" sheetId="79" r:id="rId21"/>
    <sheet name="問4(2)その他" sheetId="51" r:id="rId22"/>
    <sheet name="問4(3)" sheetId="80" r:id="rId23"/>
    <sheet name="問4(3)その他" sheetId="52" r:id="rId24"/>
    <sheet name="問4(4)" sheetId="81" r:id="rId25"/>
    <sheet name="問4(4)その他" sheetId="53" r:id="rId26"/>
    <sheet name="問4(5)" sheetId="82" r:id="rId27"/>
    <sheet name="問4(6)" sheetId="83" r:id="rId28"/>
    <sheet name="問5(1)" sheetId="84" r:id="rId29"/>
    <sheet name="問5(1)その他" sheetId="54" r:id="rId30"/>
    <sheet name="問5(2)" sheetId="85" r:id="rId31"/>
    <sheet name="問5(2)その他" sheetId="59" r:id="rId32"/>
    <sheet name="問5(3)" sheetId="86" r:id="rId33"/>
    <sheet name="問5(4)" sheetId="87" r:id="rId34"/>
    <sheet name="問5(5)" sheetId="88" r:id="rId35"/>
    <sheet name="問5(5)その他" sheetId="56" r:id="rId36"/>
    <sheet name="問5(6)" sheetId="89" r:id="rId37"/>
    <sheet name="問5(7)" sheetId="90" r:id="rId38"/>
    <sheet name="問5(8)" sheetId="91" r:id="rId39"/>
    <sheet name="問5(9)" sheetId="92" r:id="rId40"/>
    <sheet name="問5(9)その他" sheetId="60" r:id="rId41"/>
    <sheet name="問6(1)" sheetId="93" r:id="rId42"/>
    <sheet name="問6(2)" sheetId="94" r:id="rId43"/>
    <sheet name="問6(2)その他" sheetId="61" r:id="rId44"/>
    <sheet name="問6(3)" sheetId="95" r:id="rId45"/>
    <sheet name="問6(4)" sheetId="96" r:id="rId46"/>
    <sheet name="問7(1)" sheetId="97" r:id="rId47"/>
    <sheet name="問7(2)" sheetId="98" r:id="rId48"/>
    <sheet name="問7(2)その他" sheetId="62" r:id="rId49"/>
    <sheet name="問7(3)" sheetId="99" r:id="rId50"/>
    <sheet name="問8(1)" sheetId="100" r:id="rId51"/>
    <sheet name="問8(1)その他" sheetId="64" r:id="rId52"/>
    <sheet name="問8(2)" sheetId="101" r:id="rId53"/>
    <sheet name="問8(2)その他" sheetId="63" r:id="rId54"/>
  </sheets>
  <externalReferences>
    <externalReference r:id="rId55"/>
    <externalReference r:id="rId56"/>
  </externalReferences>
  <definedNames>
    <definedName name="_xlnm.Print_Area" localSheetId="0">表紙!$A$1:$I$43</definedName>
    <definedName name="_xlnm.Print_Area" localSheetId="2">'問1(1)①'!$B$1:$AG$140</definedName>
    <definedName name="_xlnm.Print_Area" localSheetId="4">'問1(1)②'!$B$1:$AG$140</definedName>
    <definedName name="_xlnm.Print_Area" localSheetId="6">'問1(2)'!$B$1:$M$33</definedName>
    <definedName name="_xlnm.Print_Area" localSheetId="8">'問1(3)'!$B$1:$I$33</definedName>
    <definedName name="_xlnm.Print_Area" localSheetId="9">'問2(1)'!$B$1:$N$33</definedName>
    <definedName name="_xlnm.Print_Area" localSheetId="11">'問2(2)'!$B$1:$H$32</definedName>
    <definedName name="_xlnm.Print_Area" localSheetId="12">'問3(1)'!$B$1:$J$87</definedName>
    <definedName name="_xlnm.Print_Area" localSheetId="13">'問3(2)'!$B$1:$G$33</definedName>
    <definedName name="_xlnm.Print_Area" localSheetId="14">'問3(3)'!$B$1:$O$33</definedName>
    <definedName name="_xlnm.Print_Area" localSheetId="16">'問3(4)'!$B$1:$Q$33</definedName>
    <definedName name="_xlnm.Print_Area" localSheetId="18">'問4(1)'!$B$1:$O$33</definedName>
    <definedName name="_xlnm.Print_Area" localSheetId="20">'問4(2)'!$B$1:$R$33</definedName>
    <definedName name="_xlnm.Print_Area" localSheetId="22">'問4(3)'!$B$1:$L$33</definedName>
    <definedName name="_xlnm.Print_Area" localSheetId="24">'問4(4)'!$B$1:$Q$33</definedName>
    <definedName name="_xlnm.Print_Area" localSheetId="26">'問4(5)'!$B$1:$H$33</definedName>
    <definedName name="_xlnm.Print_Area" localSheetId="27">'問4(6)'!$B$1:$H$33</definedName>
    <definedName name="_xlnm.Print_Area" localSheetId="28">'問5(1)'!$B$1:$K$34</definedName>
    <definedName name="_xlnm.Print_Area" localSheetId="30">'問5(2)'!$B$1:$J$33</definedName>
    <definedName name="_xlnm.Print_Area" localSheetId="32">'問5(3)'!$B$1:$I$33</definedName>
    <definedName name="_xlnm.Print_Area" localSheetId="33">'問5(4)'!$B$1:$L$60</definedName>
    <definedName name="_xlnm.Print_Area" localSheetId="34">'問5(5)'!$B$1:$M$60</definedName>
    <definedName name="_xlnm.Print_Area" localSheetId="36">'問5(6)'!$B$1:$K$12</definedName>
    <definedName name="_xlnm.Print_Area" localSheetId="37">'問5(7)'!$B$1:$L$33</definedName>
    <definedName name="_xlnm.Print_Area" localSheetId="38">'問5(8)'!$B$1:$F$34</definedName>
    <definedName name="_xlnm.Print_Area" localSheetId="39">'問5(9)'!$B$1:$P$33</definedName>
    <definedName name="_xlnm.Print_Area" localSheetId="41">'問6(1)'!$B$1:$M$33</definedName>
    <definedName name="_xlnm.Print_Area" localSheetId="42">'問6(2)'!$B$1:$N$33</definedName>
    <definedName name="_xlnm.Print_Area" localSheetId="44">'問6(3)'!$B$1:$N$115</definedName>
    <definedName name="_xlnm.Print_Area" localSheetId="45">'問6(4)'!$B$1:$I$33</definedName>
    <definedName name="_xlnm.Print_Area" localSheetId="46">'問7(1)'!$B$1:$L$33</definedName>
    <definedName name="_xlnm.Print_Area" localSheetId="47">'問7(2)'!$B$1:$H$33</definedName>
    <definedName name="_xlnm.Print_Area" localSheetId="49">'問7(3)'!$B$1:$N$33</definedName>
    <definedName name="_xlnm.Print_Area" localSheetId="50">'問8(1)'!$B$1:$R$33</definedName>
    <definedName name="_xlnm.Print_Area" localSheetId="52">'問8(2)'!$B$1:$K$33</definedName>
    <definedName name="順位" localSheetId="1">[1]問７⑦⑧⑨!#REF!,[1]問７⑦⑧⑨!#REF!,[1]問７⑦⑧⑨!#REF!,[1]問７⑦⑧⑨!#REF!</definedName>
    <definedName name="順位" localSheetId="2">[1]問７⑦⑧⑨!#REF!,[1]問７⑦⑧⑨!#REF!,[1]問７⑦⑧⑨!#REF!,[1]問７⑦⑧⑨!#REF!</definedName>
    <definedName name="順位" localSheetId="4">[1]問７⑦⑧⑨!#REF!,[1]問７⑦⑧⑨!#REF!,[1]問７⑦⑧⑨!#REF!,[1]問７⑦⑧⑨!#REF!</definedName>
    <definedName name="順位" localSheetId="6">[1]問７⑦⑧⑨!#REF!,[1]問７⑦⑧⑨!#REF!,[1]問７⑦⑧⑨!#REF!,[1]問７⑦⑧⑨!#REF!</definedName>
    <definedName name="順位" localSheetId="7">#REF!,#REF!,#REF!,#REF!</definedName>
    <definedName name="順位" localSheetId="8">[1]問７⑦⑧⑨!#REF!,[1]問７⑦⑧⑨!#REF!,[1]問７⑦⑧⑨!#REF!,[1]問７⑦⑧⑨!#REF!</definedName>
    <definedName name="順位" localSheetId="9">[1]問７⑦⑧⑨!#REF!,[1]問７⑦⑧⑨!#REF!,[1]問７⑦⑧⑨!#REF!,[1]問７⑦⑧⑨!#REF!</definedName>
    <definedName name="順位" localSheetId="10">#REF!,#REF!,#REF!,#REF!</definedName>
    <definedName name="順位" localSheetId="11">[1]問７⑦⑧⑨!#REF!,[1]問７⑦⑧⑨!#REF!,[1]問７⑦⑧⑨!#REF!,[1]問７⑦⑧⑨!#REF!</definedName>
    <definedName name="順位" localSheetId="12">[1]問７⑦⑧⑨!#REF!,[1]問７⑦⑧⑨!#REF!,[1]問７⑦⑧⑨!#REF!,[1]問７⑦⑧⑨!#REF!</definedName>
    <definedName name="順位" localSheetId="13">[1]問７⑦⑧⑨!#REF!,[1]問７⑦⑧⑨!#REF!,[1]問７⑦⑧⑨!#REF!,[1]問７⑦⑧⑨!#REF!</definedName>
    <definedName name="順位" localSheetId="14">[1]問７⑦⑧⑨!#REF!,[1]問７⑦⑧⑨!#REF!,[1]問７⑦⑧⑨!#REF!,[1]問７⑦⑧⑨!#REF!</definedName>
    <definedName name="順位" localSheetId="15">#REF!,#REF!,#REF!,#REF!</definedName>
    <definedName name="順位" localSheetId="16">[1]問７⑦⑧⑨!#REF!,[1]問７⑦⑧⑨!#REF!,[1]問７⑦⑧⑨!#REF!,[1]問７⑦⑧⑨!#REF!</definedName>
    <definedName name="順位" localSheetId="17">#REF!,#REF!,#REF!,#REF!</definedName>
    <definedName name="順位" localSheetId="18">[1]問７⑦⑧⑨!#REF!,[1]問７⑦⑧⑨!#REF!,[1]問７⑦⑧⑨!#REF!,[1]問７⑦⑧⑨!#REF!</definedName>
    <definedName name="順位" localSheetId="19">#REF!,#REF!,#REF!,#REF!</definedName>
    <definedName name="順位" localSheetId="20">[1]問７⑦⑧⑨!#REF!,[1]問７⑦⑧⑨!#REF!,[1]問７⑦⑧⑨!#REF!,[1]問７⑦⑧⑨!#REF!</definedName>
    <definedName name="順位" localSheetId="21">#REF!,#REF!,#REF!,#REF!</definedName>
    <definedName name="順位" localSheetId="22">[1]問７⑦⑧⑨!#REF!,[1]問７⑦⑧⑨!#REF!,[1]問７⑦⑧⑨!#REF!,[1]問７⑦⑧⑨!#REF!</definedName>
    <definedName name="順位" localSheetId="23">#REF!,#REF!,#REF!,#REF!</definedName>
    <definedName name="順位" localSheetId="24">[1]問７⑦⑧⑨!#REF!,[1]問７⑦⑧⑨!#REF!,[1]問７⑦⑧⑨!#REF!,[1]問７⑦⑧⑨!#REF!</definedName>
    <definedName name="順位" localSheetId="25">#REF!,#REF!,#REF!,#REF!</definedName>
    <definedName name="順位" localSheetId="26">[1]問７⑦⑧⑨!#REF!,[1]問７⑦⑧⑨!#REF!,[1]問７⑦⑧⑨!#REF!,[1]問７⑦⑧⑨!#REF!</definedName>
    <definedName name="順位" localSheetId="27">[1]問７⑦⑧⑨!#REF!,[1]問７⑦⑧⑨!#REF!,[1]問７⑦⑧⑨!#REF!,[1]問７⑦⑧⑨!#REF!</definedName>
    <definedName name="順位" localSheetId="28">[1]問７⑦⑧⑨!#REF!,[1]問７⑦⑧⑨!#REF!,[1]問７⑦⑧⑨!#REF!,[1]問７⑦⑧⑨!#REF!</definedName>
    <definedName name="順位" localSheetId="29">#REF!,#REF!,#REF!,#REF!</definedName>
    <definedName name="順位" localSheetId="30">[1]問７⑦⑧⑨!#REF!,[1]問７⑦⑧⑨!#REF!,[1]問７⑦⑧⑨!#REF!,[1]問７⑦⑧⑨!#REF!</definedName>
    <definedName name="順位" localSheetId="31">#REF!,#REF!,#REF!,#REF!</definedName>
    <definedName name="順位" localSheetId="32">[1]問７⑦⑧⑨!#REF!,[1]問７⑦⑧⑨!#REF!,[1]問７⑦⑧⑨!#REF!,[1]問７⑦⑧⑨!#REF!</definedName>
    <definedName name="順位" localSheetId="33">[1]問７⑦⑧⑨!#REF!,[1]問７⑦⑧⑨!#REF!,[1]問７⑦⑧⑨!#REF!,[1]問７⑦⑧⑨!#REF!</definedName>
    <definedName name="順位" localSheetId="34">[1]問７⑦⑧⑨!#REF!,[1]問７⑦⑧⑨!#REF!,[1]問７⑦⑧⑨!#REF!,[1]問７⑦⑧⑨!#REF!</definedName>
    <definedName name="順位" localSheetId="35">#REF!,#REF!,#REF!,#REF!</definedName>
    <definedName name="順位" localSheetId="36">[1]問７⑦⑧⑨!#REF!,[1]問７⑦⑧⑨!#REF!,[1]問７⑦⑧⑨!#REF!,[1]問７⑦⑧⑨!#REF!</definedName>
    <definedName name="順位" localSheetId="37">[1]問７⑦⑧⑨!#REF!,[1]問７⑦⑧⑨!#REF!,[1]問７⑦⑧⑨!#REF!,[1]問７⑦⑧⑨!#REF!</definedName>
    <definedName name="順位" localSheetId="38">[1]問７⑦⑧⑨!#REF!,[1]問７⑦⑧⑨!#REF!,[1]問７⑦⑧⑨!#REF!,[1]問７⑦⑧⑨!#REF!</definedName>
    <definedName name="順位" localSheetId="39">[1]問７⑦⑧⑨!#REF!,[1]問７⑦⑧⑨!#REF!,[1]問７⑦⑧⑨!#REF!,[1]問７⑦⑧⑨!#REF!</definedName>
    <definedName name="順位" localSheetId="40">#REF!,#REF!,#REF!,#REF!</definedName>
    <definedName name="順位" localSheetId="41">[1]問７⑦⑧⑨!#REF!,[1]問７⑦⑧⑨!#REF!,[1]問７⑦⑧⑨!#REF!,[1]問７⑦⑧⑨!#REF!</definedName>
    <definedName name="順位" localSheetId="42">[1]問７⑦⑧⑨!#REF!,[1]問７⑦⑧⑨!#REF!,[1]問７⑦⑧⑨!#REF!,[1]問７⑦⑧⑨!#REF!</definedName>
    <definedName name="順位" localSheetId="43">#REF!,#REF!,#REF!,#REF!</definedName>
    <definedName name="順位" localSheetId="44">[1]問７⑦⑧⑨!#REF!,[1]問７⑦⑧⑨!#REF!,[1]問７⑦⑧⑨!#REF!,[1]問７⑦⑧⑨!#REF!</definedName>
    <definedName name="順位" localSheetId="45">[1]問７⑦⑧⑨!#REF!,[1]問７⑦⑧⑨!#REF!,[1]問７⑦⑧⑨!#REF!,[1]問７⑦⑧⑨!#REF!</definedName>
    <definedName name="順位" localSheetId="46">[1]問７⑦⑧⑨!#REF!,[1]問７⑦⑧⑨!#REF!,[1]問７⑦⑧⑨!#REF!,[1]問７⑦⑧⑨!#REF!</definedName>
    <definedName name="順位" localSheetId="47">[1]問７⑦⑧⑨!#REF!,[1]問７⑦⑧⑨!#REF!,[1]問７⑦⑧⑨!#REF!,[1]問７⑦⑧⑨!#REF!</definedName>
    <definedName name="順位" localSheetId="48">#REF!,#REF!,#REF!,#REF!</definedName>
    <definedName name="順位" localSheetId="49">[1]問７⑦⑧⑨!#REF!,[1]問７⑦⑧⑨!#REF!,[1]問７⑦⑧⑨!#REF!,[1]問７⑦⑧⑨!#REF!</definedName>
    <definedName name="順位" localSheetId="50">[1]問７⑦⑧⑨!#REF!,[1]問７⑦⑧⑨!#REF!,[1]問７⑦⑧⑨!#REF!,[1]問７⑦⑧⑨!#REF!</definedName>
    <definedName name="順位" localSheetId="51">#REF!,#REF!,#REF!,#REF!</definedName>
    <definedName name="順位" localSheetId="52">[1]問７⑦⑧⑨!#REF!,[1]問７⑦⑧⑨!#REF!,[1]問７⑦⑧⑨!#REF!,[1]問７⑦⑧⑨!#REF!</definedName>
    <definedName name="順位" localSheetId="53">#REF!,#REF!,#REF!,#REF!</definedName>
    <definedName name="順位">[1]問７⑦⑧⑨!#REF!,[1]問７⑦⑧⑨!#REF!,[1]問７⑦⑧⑨!#REF!,[1]問７⑦⑧⑨!#REF!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75" l="1"/>
  <c r="C32" i="101"/>
  <c r="C22" i="101"/>
  <c r="C8" i="101"/>
  <c r="C32" i="100"/>
  <c r="C22" i="100"/>
  <c r="C8" i="100"/>
  <c r="C32" i="99"/>
  <c r="N32" i="99" s="1"/>
  <c r="C22" i="99"/>
  <c r="N22" i="99" s="1"/>
  <c r="C8" i="99"/>
  <c r="N8" i="99" s="1"/>
  <c r="F32" i="98"/>
  <c r="D32" i="98"/>
  <c r="C32" i="98"/>
  <c r="G32" i="98" s="1"/>
  <c r="C22" i="98"/>
  <c r="F22" i="98" s="1"/>
  <c r="F8" i="98"/>
  <c r="D8" i="98"/>
  <c r="C8" i="98"/>
  <c r="G8" i="98" s="1"/>
  <c r="C32" i="97"/>
  <c r="C22" i="97"/>
  <c r="C8" i="97"/>
  <c r="H32" i="96"/>
  <c r="F32" i="96"/>
  <c r="D32" i="96"/>
  <c r="C32" i="96"/>
  <c r="I32" i="96" s="1"/>
  <c r="C22" i="96"/>
  <c r="H22" i="96" s="1"/>
  <c r="H8" i="96"/>
  <c r="F8" i="96"/>
  <c r="D8" i="96"/>
  <c r="C8" i="96"/>
  <c r="I8" i="96" s="1"/>
  <c r="M114" i="95"/>
  <c r="K114" i="95"/>
  <c r="J114" i="95"/>
  <c r="N114" i="95" s="1"/>
  <c r="C114" i="95"/>
  <c r="F114" i="95" s="1"/>
  <c r="M104" i="95"/>
  <c r="K104" i="95"/>
  <c r="J104" i="95"/>
  <c r="N104" i="95" s="1"/>
  <c r="C104" i="95"/>
  <c r="F104" i="95" s="1"/>
  <c r="M90" i="95"/>
  <c r="K90" i="95"/>
  <c r="J90" i="95"/>
  <c r="N90" i="95" s="1"/>
  <c r="C90" i="95"/>
  <c r="F90" i="95" s="1"/>
  <c r="M87" i="95"/>
  <c r="K87" i="95"/>
  <c r="J87" i="95"/>
  <c r="N87" i="95" s="1"/>
  <c r="C87" i="95"/>
  <c r="F87" i="95" s="1"/>
  <c r="M77" i="95"/>
  <c r="K77" i="95"/>
  <c r="J77" i="95"/>
  <c r="N77" i="95" s="1"/>
  <c r="C77" i="95"/>
  <c r="F77" i="95" s="1"/>
  <c r="M63" i="95"/>
  <c r="K63" i="95"/>
  <c r="J63" i="95"/>
  <c r="N63" i="95" s="1"/>
  <c r="C63" i="95"/>
  <c r="F63" i="95" s="1"/>
  <c r="M60" i="95"/>
  <c r="K60" i="95"/>
  <c r="J60" i="95"/>
  <c r="N60" i="95" s="1"/>
  <c r="C60" i="95"/>
  <c r="F60" i="95" s="1"/>
  <c r="M50" i="95"/>
  <c r="K50" i="95"/>
  <c r="J50" i="95"/>
  <c r="N50" i="95" s="1"/>
  <c r="C50" i="95"/>
  <c r="F50" i="95" s="1"/>
  <c r="M36" i="95"/>
  <c r="K36" i="95"/>
  <c r="J36" i="95"/>
  <c r="N36" i="95" s="1"/>
  <c r="C36" i="95"/>
  <c r="F36" i="95" s="1"/>
  <c r="M33" i="95"/>
  <c r="K33" i="95"/>
  <c r="J33" i="95"/>
  <c r="N33" i="95" s="1"/>
  <c r="C33" i="95"/>
  <c r="F33" i="95" s="1"/>
  <c r="M23" i="95"/>
  <c r="K23" i="95"/>
  <c r="J23" i="95"/>
  <c r="N23" i="95" s="1"/>
  <c r="C23" i="95"/>
  <c r="F23" i="95" s="1"/>
  <c r="M9" i="95"/>
  <c r="K9" i="95"/>
  <c r="J9" i="95"/>
  <c r="N9" i="95" s="1"/>
  <c r="C9" i="95"/>
  <c r="F9" i="95" s="1"/>
  <c r="C32" i="94"/>
  <c r="C22" i="94"/>
  <c r="C8" i="94"/>
  <c r="C32" i="93"/>
  <c r="C22" i="93"/>
  <c r="C8" i="93"/>
  <c r="C32" i="92"/>
  <c r="C22" i="92"/>
  <c r="C8" i="92"/>
  <c r="D33" i="91"/>
  <c r="C33" i="91"/>
  <c r="E33" i="91" s="1"/>
  <c r="C23" i="91"/>
  <c r="D23" i="91" s="1"/>
  <c r="D9" i="91"/>
  <c r="C9" i="91"/>
  <c r="E9" i="91" s="1"/>
  <c r="C32" i="90"/>
  <c r="C22" i="90"/>
  <c r="C8" i="90"/>
  <c r="B11" i="89"/>
  <c r="B10" i="89"/>
  <c r="B9" i="89"/>
  <c r="C59" i="88"/>
  <c r="C49" i="88"/>
  <c r="C35" i="88"/>
  <c r="C32" i="88"/>
  <c r="C22" i="88"/>
  <c r="C8" i="88"/>
  <c r="C59" i="87"/>
  <c r="L59" i="87" s="1"/>
  <c r="C49" i="87"/>
  <c r="L49" i="87" s="1"/>
  <c r="C35" i="87"/>
  <c r="L35" i="87" s="1"/>
  <c r="C32" i="87"/>
  <c r="L32" i="87" s="1"/>
  <c r="C22" i="87"/>
  <c r="L22" i="87" s="1"/>
  <c r="C8" i="87"/>
  <c r="L8" i="87" s="1"/>
  <c r="H32" i="86"/>
  <c r="F32" i="86"/>
  <c r="D32" i="86"/>
  <c r="C32" i="86"/>
  <c r="I32" i="86" s="1"/>
  <c r="C22" i="86"/>
  <c r="H22" i="86" s="1"/>
  <c r="H8" i="86"/>
  <c r="F8" i="86"/>
  <c r="D8" i="86"/>
  <c r="C8" i="86"/>
  <c r="I8" i="86" s="1"/>
  <c r="C32" i="85"/>
  <c r="C22" i="85"/>
  <c r="C8" i="85"/>
  <c r="C32" i="84"/>
  <c r="C22" i="84"/>
  <c r="C8" i="84"/>
  <c r="C32" i="83"/>
  <c r="F32" i="83" s="1"/>
  <c r="C22" i="83"/>
  <c r="F22" i="83" s="1"/>
  <c r="C8" i="83"/>
  <c r="F8" i="83" s="1"/>
  <c r="C32" i="82"/>
  <c r="H32" i="82" s="1"/>
  <c r="C22" i="82"/>
  <c r="H22" i="82" s="1"/>
  <c r="C8" i="82"/>
  <c r="H8" i="82" s="1"/>
  <c r="C32" i="81"/>
  <c r="C22" i="81"/>
  <c r="C8" i="81"/>
  <c r="C32" i="80"/>
  <c r="C22" i="80"/>
  <c r="C8" i="80"/>
  <c r="C32" i="79"/>
  <c r="C22" i="79"/>
  <c r="C8" i="79"/>
  <c r="C32" i="78"/>
  <c r="C22" i="78"/>
  <c r="C8" i="78"/>
  <c r="E8" i="99" l="1"/>
  <c r="G8" i="99"/>
  <c r="I8" i="99"/>
  <c r="K8" i="99"/>
  <c r="M8" i="99"/>
  <c r="E22" i="99"/>
  <c r="G22" i="99"/>
  <c r="I22" i="99"/>
  <c r="K22" i="99"/>
  <c r="M22" i="99"/>
  <c r="E32" i="99"/>
  <c r="G32" i="99"/>
  <c r="I32" i="99"/>
  <c r="K32" i="99"/>
  <c r="M32" i="99"/>
  <c r="D8" i="99"/>
  <c r="F8" i="99"/>
  <c r="H8" i="99"/>
  <c r="J8" i="99"/>
  <c r="L8" i="99"/>
  <c r="D22" i="99"/>
  <c r="F22" i="99"/>
  <c r="H22" i="99"/>
  <c r="J22" i="99"/>
  <c r="L22" i="99"/>
  <c r="D32" i="99"/>
  <c r="F32" i="99"/>
  <c r="H32" i="99"/>
  <c r="J32" i="99"/>
  <c r="L32" i="99"/>
  <c r="E22" i="98"/>
  <c r="G22" i="98"/>
  <c r="E8" i="98"/>
  <c r="D22" i="98"/>
  <c r="E32" i="98"/>
  <c r="E22" i="96"/>
  <c r="G22" i="96"/>
  <c r="I22" i="96"/>
  <c r="E8" i="96"/>
  <c r="G8" i="96"/>
  <c r="D22" i="96"/>
  <c r="F22" i="96"/>
  <c r="E32" i="96"/>
  <c r="G32" i="96"/>
  <c r="E9" i="95"/>
  <c r="G9" i="95"/>
  <c r="E23" i="95"/>
  <c r="G23" i="95"/>
  <c r="E33" i="95"/>
  <c r="G33" i="95"/>
  <c r="E36" i="95"/>
  <c r="G36" i="95"/>
  <c r="E50" i="95"/>
  <c r="G50" i="95"/>
  <c r="E60" i="95"/>
  <c r="G60" i="95"/>
  <c r="E63" i="95"/>
  <c r="G63" i="95"/>
  <c r="E77" i="95"/>
  <c r="G77" i="95"/>
  <c r="E87" i="95"/>
  <c r="G87" i="95"/>
  <c r="E90" i="95"/>
  <c r="G90" i="95"/>
  <c r="E104" i="95"/>
  <c r="G104" i="95"/>
  <c r="E114" i="95"/>
  <c r="G114" i="95"/>
  <c r="D9" i="95"/>
  <c r="L9" i="95"/>
  <c r="D23" i="95"/>
  <c r="L23" i="95"/>
  <c r="D33" i="95"/>
  <c r="L33" i="95"/>
  <c r="D36" i="95"/>
  <c r="L36" i="95"/>
  <c r="D50" i="95"/>
  <c r="L50" i="95"/>
  <c r="D60" i="95"/>
  <c r="L60" i="95"/>
  <c r="D63" i="95"/>
  <c r="L63" i="95"/>
  <c r="D77" i="95"/>
  <c r="L77" i="95"/>
  <c r="D87" i="95"/>
  <c r="L87" i="95"/>
  <c r="D90" i="95"/>
  <c r="L90" i="95"/>
  <c r="D104" i="95"/>
  <c r="L104" i="95"/>
  <c r="D114" i="95"/>
  <c r="L114" i="95"/>
  <c r="E23" i="91"/>
  <c r="E8" i="87"/>
  <c r="G8" i="87"/>
  <c r="I8" i="87"/>
  <c r="K8" i="87"/>
  <c r="E22" i="87"/>
  <c r="G22" i="87"/>
  <c r="I22" i="87"/>
  <c r="K22" i="87"/>
  <c r="E32" i="87"/>
  <c r="G32" i="87"/>
  <c r="I32" i="87"/>
  <c r="K32" i="87"/>
  <c r="E35" i="87"/>
  <c r="G35" i="87"/>
  <c r="I35" i="87"/>
  <c r="K35" i="87"/>
  <c r="E49" i="87"/>
  <c r="G49" i="87"/>
  <c r="I49" i="87"/>
  <c r="K49" i="87"/>
  <c r="E59" i="87"/>
  <c r="G59" i="87"/>
  <c r="I59" i="87"/>
  <c r="K59" i="87"/>
  <c r="D8" i="87"/>
  <c r="F8" i="87"/>
  <c r="H8" i="87"/>
  <c r="J8" i="87"/>
  <c r="D22" i="87"/>
  <c r="F22" i="87"/>
  <c r="H22" i="87"/>
  <c r="J22" i="87"/>
  <c r="D32" i="87"/>
  <c r="F32" i="87"/>
  <c r="H32" i="87"/>
  <c r="J32" i="87"/>
  <c r="D35" i="87"/>
  <c r="F35" i="87"/>
  <c r="H35" i="87"/>
  <c r="J35" i="87"/>
  <c r="D49" i="87"/>
  <c r="F49" i="87"/>
  <c r="H49" i="87"/>
  <c r="J49" i="87"/>
  <c r="D59" i="87"/>
  <c r="F59" i="87"/>
  <c r="H59" i="87"/>
  <c r="J59" i="87"/>
  <c r="E22" i="86"/>
  <c r="G22" i="86"/>
  <c r="I22" i="86"/>
  <c r="E8" i="86"/>
  <c r="G8" i="86"/>
  <c r="D22" i="86"/>
  <c r="F22" i="86"/>
  <c r="E32" i="86"/>
  <c r="G32" i="86"/>
  <c r="E8" i="83"/>
  <c r="E22" i="83"/>
  <c r="E32" i="83"/>
  <c r="D8" i="83"/>
  <c r="D22" i="83"/>
  <c r="D32" i="83"/>
  <c r="E8" i="82"/>
  <c r="G8" i="82"/>
  <c r="E22" i="82"/>
  <c r="G22" i="82"/>
  <c r="E32" i="82"/>
  <c r="G32" i="82"/>
  <c r="D8" i="82"/>
  <c r="F8" i="82"/>
  <c r="D22" i="82"/>
  <c r="F22" i="82"/>
  <c r="D32" i="82"/>
  <c r="F32" i="82"/>
  <c r="C32" i="77"/>
  <c r="C22" i="77"/>
  <c r="C8" i="77"/>
  <c r="C32" i="76"/>
  <c r="C22" i="76"/>
  <c r="C8" i="76"/>
  <c r="C32" i="75"/>
  <c r="C22" i="75"/>
  <c r="F22" i="75" s="1"/>
  <c r="C8" i="75"/>
  <c r="F8" i="75" s="1"/>
  <c r="C86" i="74"/>
  <c r="J86" i="74" s="1"/>
  <c r="C76" i="74"/>
  <c r="J76" i="74" s="1"/>
  <c r="G62" i="74"/>
  <c r="C62" i="74"/>
  <c r="J62" i="74" s="1"/>
  <c r="C59" i="74"/>
  <c r="J59" i="74" s="1"/>
  <c r="C49" i="74"/>
  <c r="J49" i="74" s="1"/>
  <c r="C35" i="74"/>
  <c r="J35" i="74" s="1"/>
  <c r="C32" i="74"/>
  <c r="J32" i="74" s="1"/>
  <c r="C22" i="74"/>
  <c r="J22" i="74" s="1"/>
  <c r="C8" i="74"/>
  <c r="J8" i="74" s="1"/>
  <c r="C32" i="73"/>
  <c r="F32" i="73" s="1"/>
  <c r="C22" i="73"/>
  <c r="F22" i="73" s="1"/>
  <c r="C8" i="73"/>
  <c r="F8" i="73" s="1"/>
  <c r="C32" i="72"/>
  <c r="C22" i="72"/>
  <c r="C8" i="72"/>
  <c r="C32" i="69"/>
  <c r="F32" i="69" s="1"/>
  <c r="C22" i="69"/>
  <c r="F22" i="69" s="1"/>
  <c r="C8" i="69"/>
  <c r="F8" i="69" s="1"/>
  <c r="C32" i="68"/>
  <c r="C22" i="68"/>
  <c r="C8" i="68"/>
  <c r="AF140" i="67"/>
  <c r="AD140" i="67"/>
  <c r="AB140" i="67"/>
  <c r="Z140" i="67"/>
  <c r="X140" i="67"/>
  <c r="V140" i="67"/>
  <c r="T140" i="67"/>
  <c r="R140" i="67"/>
  <c r="P140" i="67"/>
  <c r="N140" i="67"/>
  <c r="L140" i="67"/>
  <c r="J140" i="67"/>
  <c r="H140" i="67"/>
  <c r="F140" i="67"/>
  <c r="D140" i="67"/>
  <c r="C140" i="67"/>
  <c r="AG140" i="67" s="1"/>
  <c r="C130" i="67"/>
  <c r="AF116" i="67"/>
  <c r="AD116" i="67"/>
  <c r="AB116" i="67"/>
  <c r="AA116" i="67"/>
  <c r="Z116" i="67"/>
  <c r="X116" i="67"/>
  <c r="V116" i="67"/>
  <c r="T116" i="67"/>
  <c r="R116" i="67"/>
  <c r="P116" i="67"/>
  <c r="O116" i="67"/>
  <c r="N116" i="67"/>
  <c r="L116" i="67"/>
  <c r="J116" i="67"/>
  <c r="H116" i="67"/>
  <c r="F116" i="67"/>
  <c r="D116" i="67"/>
  <c r="C116" i="67"/>
  <c r="AG116" i="67" s="1"/>
  <c r="C113" i="67"/>
  <c r="AF103" i="67"/>
  <c r="AD103" i="67"/>
  <c r="AB103" i="67"/>
  <c r="Z103" i="67"/>
  <c r="X103" i="67"/>
  <c r="V103" i="67"/>
  <c r="T103" i="67"/>
  <c r="R103" i="67"/>
  <c r="P103" i="67"/>
  <c r="N103" i="67"/>
  <c r="L103" i="67"/>
  <c r="J103" i="67"/>
  <c r="H103" i="67"/>
  <c r="F103" i="67"/>
  <c r="D103" i="67"/>
  <c r="C103" i="67"/>
  <c r="AG103" i="67" s="1"/>
  <c r="AE89" i="67"/>
  <c r="AA89" i="67"/>
  <c r="W89" i="67"/>
  <c r="S89" i="67"/>
  <c r="O89" i="67"/>
  <c r="K89" i="67"/>
  <c r="H89" i="67"/>
  <c r="F89" i="67"/>
  <c r="D89" i="67"/>
  <c r="C89" i="67"/>
  <c r="C86" i="67"/>
  <c r="AF76" i="67"/>
  <c r="AD76" i="67"/>
  <c r="AB76" i="67"/>
  <c r="AA76" i="67"/>
  <c r="Z76" i="67"/>
  <c r="X76" i="67"/>
  <c r="V76" i="67"/>
  <c r="T76" i="67"/>
  <c r="R76" i="67"/>
  <c r="P76" i="67"/>
  <c r="N76" i="67"/>
  <c r="L76" i="67"/>
  <c r="K76" i="67"/>
  <c r="J76" i="67"/>
  <c r="H76" i="67"/>
  <c r="F76" i="67"/>
  <c r="D76" i="67"/>
  <c r="C76" i="67"/>
  <c r="AG76" i="67" s="1"/>
  <c r="AF62" i="67"/>
  <c r="J62" i="67"/>
  <c r="C62" i="67"/>
  <c r="AF59" i="67"/>
  <c r="AD59" i="67"/>
  <c r="AB59" i="67"/>
  <c r="Z59" i="67"/>
  <c r="X59" i="67"/>
  <c r="V59" i="67"/>
  <c r="T59" i="67"/>
  <c r="R59" i="67"/>
  <c r="P59" i="67"/>
  <c r="N59" i="67"/>
  <c r="L59" i="67"/>
  <c r="J59" i="67"/>
  <c r="H59" i="67"/>
  <c r="F59" i="67"/>
  <c r="D59" i="67"/>
  <c r="C59" i="67"/>
  <c r="AG59" i="67" s="1"/>
  <c r="AA49" i="67"/>
  <c r="C49" i="67"/>
  <c r="AF35" i="67"/>
  <c r="AD35" i="67"/>
  <c r="AB35" i="67"/>
  <c r="Z35" i="67"/>
  <c r="X35" i="67"/>
  <c r="V35" i="67"/>
  <c r="T35" i="67"/>
  <c r="R35" i="67"/>
  <c r="P35" i="67"/>
  <c r="N35" i="67"/>
  <c r="L35" i="67"/>
  <c r="J35" i="67"/>
  <c r="H35" i="67"/>
  <c r="F35" i="67"/>
  <c r="D35" i="67"/>
  <c r="C35" i="67"/>
  <c r="AG35" i="67" s="1"/>
  <c r="C32" i="67"/>
  <c r="AF22" i="67"/>
  <c r="AD22" i="67"/>
  <c r="AB22" i="67"/>
  <c r="Z22" i="67"/>
  <c r="X22" i="67"/>
  <c r="V22" i="67"/>
  <c r="T22" i="67"/>
  <c r="R22" i="67"/>
  <c r="P22" i="67"/>
  <c r="N22" i="67"/>
  <c r="L22" i="67"/>
  <c r="J22" i="67"/>
  <c r="H22" i="67"/>
  <c r="F22" i="67"/>
  <c r="D22" i="67"/>
  <c r="C22" i="67"/>
  <c r="AG22" i="67" s="1"/>
  <c r="AF8" i="67"/>
  <c r="AC8" i="67"/>
  <c r="AA8" i="67"/>
  <c r="Y8" i="67"/>
  <c r="U8" i="67"/>
  <c r="Q8" i="67"/>
  <c r="M8" i="67"/>
  <c r="I8" i="67"/>
  <c r="E8" i="67"/>
  <c r="C8" i="67"/>
  <c r="AF140" i="66"/>
  <c r="AD140" i="66"/>
  <c r="AB140" i="66"/>
  <c r="Z140" i="66"/>
  <c r="X140" i="66"/>
  <c r="V140" i="66"/>
  <c r="T140" i="66"/>
  <c r="R140" i="66"/>
  <c r="P140" i="66"/>
  <c r="N140" i="66"/>
  <c r="L140" i="66"/>
  <c r="J140" i="66"/>
  <c r="H140" i="66"/>
  <c r="F140" i="66"/>
  <c r="D140" i="66"/>
  <c r="C140" i="66"/>
  <c r="AG140" i="66" s="1"/>
  <c r="AE130" i="66"/>
  <c r="X130" i="66"/>
  <c r="C130" i="66"/>
  <c r="AF116" i="66"/>
  <c r="AD116" i="66"/>
  <c r="AB116" i="66"/>
  <c r="Z116" i="66"/>
  <c r="X116" i="66"/>
  <c r="V116" i="66"/>
  <c r="T116" i="66"/>
  <c r="R116" i="66"/>
  <c r="P116" i="66"/>
  <c r="N116" i="66"/>
  <c r="L116" i="66"/>
  <c r="J116" i="66"/>
  <c r="H116" i="66"/>
  <c r="F116" i="66"/>
  <c r="D116" i="66"/>
  <c r="C116" i="66"/>
  <c r="AG116" i="66" s="1"/>
  <c r="AE113" i="66"/>
  <c r="AA113" i="66"/>
  <c r="X113" i="66"/>
  <c r="U113" i="66"/>
  <c r="Q113" i="66"/>
  <c r="M113" i="66"/>
  <c r="I113" i="66"/>
  <c r="E113" i="66"/>
  <c r="C113" i="66"/>
  <c r="AF103" i="66"/>
  <c r="AD103" i="66"/>
  <c r="AB103" i="66"/>
  <c r="AA103" i="66"/>
  <c r="Z103" i="66"/>
  <c r="X103" i="66"/>
  <c r="V103" i="66"/>
  <c r="T103" i="66"/>
  <c r="R103" i="66"/>
  <c r="P103" i="66"/>
  <c r="N103" i="66"/>
  <c r="L103" i="66"/>
  <c r="J103" i="66"/>
  <c r="H103" i="66"/>
  <c r="F103" i="66"/>
  <c r="D103" i="66"/>
  <c r="C103" i="66"/>
  <c r="AG103" i="66" s="1"/>
  <c r="AE89" i="66"/>
  <c r="AA89" i="66"/>
  <c r="X89" i="66"/>
  <c r="C89" i="66"/>
  <c r="AF86" i="66"/>
  <c r="AD86" i="66"/>
  <c r="AB86" i="66"/>
  <c r="Z86" i="66"/>
  <c r="X86" i="66"/>
  <c r="V86" i="66"/>
  <c r="T86" i="66"/>
  <c r="R86" i="66"/>
  <c r="P86" i="66"/>
  <c r="N86" i="66"/>
  <c r="L86" i="66"/>
  <c r="J86" i="66"/>
  <c r="H86" i="66"/>
  <c r="F86" i="66"/>
  <c r="D86" i="66"/>
  <c r="C86" i="66"/>
  <c r="AG86" i="66" s="1"/>
  <c r="AA76" i="66"/>
  <c r="X76" i="66"/>
  <c r="C76" i="66"/>
  <c r="AF76" i="66" s="1"/>
  <c r="AF62" i="66"/>
  <c r="AD62" i="66"/>
  <c r="AB62" i="66"/>
  <c r="Z62" i="66"/>
  <c r="X62" i="66"/>
  <c r="V62" i="66"/>
  <c r="T62" i="66"/>
  <c r="R62" i="66"/>
  <c r="P62" i="66"/>
  <c r="N62" i="66"/>
  <c r="L62" i="66"/>
  <c r="J62" i="66"/>
  <c r="H62" i="66"/>
  <c r="F62" i="66"/>
  <c r="D62" i="66"/>
  <c r="C62" i="66"/>
  <c r="AG62" i="66" s="1"/>
  <c r="AE59" i="66"/>
  <c r="AA59" i="66"/>
  <c r="X59" i="66"/>
  <c r="C59" i="66"/>
  <c r="AF59" i="66" s="1"/>
  <c r="AF49" i="66"/>
  <c r="AE49" i="66"/>
  <c r="AD49" i="66"/>
  <c r="AB49" i="66"/>
  <c r="AA49" i="66"/>
  <c r="Z49" i="66"/>
  <c r="X49" i="66"/>
  <c r="V49" i="66"/>
  <c r="T49" i="66"/>
  <c r="R49" i="66"/>
  <c r="P49" i="66"/>
  <c r="N49" i="66"/>
  <c r="L49" i="66"/>
  <c r="J49" i="66"/>
  <c r="H49" i="66"/>
  <c r="F49" i="66"/>
  <c r="D49" i="66"/>
  <c r="C49" i="66"/>
  <c r="AG49" i="66" s="1"/>
  <c r="AE35" i="66"/>
  <c r="AD35" i="66"/>
  <c r="AA35" i="66"/>
  <c r="X35" i="66"/>
  <c r="C35" i="66"/>
  <c r="AF35" i="66" s="1"/>
  <c r="AF32" i="66"/>
  <c r="AD32" i="66"/>
  <c r="AB32" i="66"/>
  <c r="AA32" i="66"/>
  <c r="Z32" i="66"/>
  <c r="X32" i="66"/>
  <c r="V32" i="66"/>
  <c r="T32" i="66"/>
  <c r="R32" i="66"/>
  <c r="P32" i="66"/>
  <c r="N32" i="66"/>
  <c r="L32" i="66"/>
  <c r="J32" i="66"/>
  <c r="H32" i="66"/>
  <c r="F32" i="66"/>
  <c r="D32" i="66"/>
  <c r="C32" i="66"/>
  <c r="AG32" i="66" s="1"/>
  <c r="AA22" i="66"/>
  <c r="X22" i="66"/>
  <c r="K22" i="66"/>
  <c r="C22" i="66"/>
  <c r="AF22" i="66" s="1"/>
  <c r="AF8" i="66"/>
  <c r="AE8" i="66"/>
  <c r="AD8" i="66"/>
  <c r="AB8" i="66"/>
  <c r="AA8" i="66"/>
  <c r="Z8" i="66"/>
  <c r="X8" i="66"/>
  <c r="V8" i="66"/>
  <c r="T8" i="66"/>
  <c r="R8" i="66"/>
  <c r="P8" i="66"/>
  <c r="N8" i="66"/>
  <c r="L8" i="66"/>
  <c r="J8" i="66"/>
  <c r="H8" i="66"/>
  <c r="F8" i="66"/>
  <c r="D8" i="66"/>
  <c r="C8" i="66"/>
  <c r="AG8" i="66" s="1"/>
  <c r="E8" i="75" l="1"/>
  <c r="E22" i="75"/>
  <c r="E32" i="75"/>
  <c r="D8" i="75"/>
  <c r="D22" i="75"/>
  <c r="D32" i="75"/>
  <c r="E8" i="74"/>
  <c r="G8" i="74"/>
  <c r="I8" i="74"/>
  <c r="E22" i="74"/>
  <c r="G22" i="74"/>
  <c r="I22" i="74"/>
  <c r="E32" i="74"/>
  <c r="G32" i="74"/>
  <c r="I32" i="74"/>
  <c r="E35" i="74"/>
  <c r="G35" i="74"/>
  <c r="I35" i="74"/>
  <c r="E49" i="74"/>
  <c r="G49" i="74"/>
  <c r="I49" i="74"/>
  <c r="E59" i="74"/>
  <c r="G59" i="74"/>
  <c r="I59" i="74"/>
  <c r="E62" i="74"/>
  <c r="I62" i="74"/>
  <c r="E76" i="74"/>
  <c r="G76" i="74"/>
  <c r="I76" i="74"/>
  <c r="E86" i="74"/>
  <c r="G86" i="74"/>
  <c r="I86" i="74"/>
  <c r="D8" i="74"/>
  <c r="F8" i="74"/>
  <c r="H8" i="74"/>
  <c r="D22" i="74"/>
  <c r="F22" i="74"/>
  <c r="H22" i="74"/>
  <c r="D32" i="74"/>
  <c r="F32" i="74"/>
  <c r="H32" i="74"/>
  <c r="D35" i="74"/>
  <c r="F35" i="74"/>
  <c r="H35" i="74"/>
  <c r="D49" i="74"/>
  <c r="F49" i="74"/>
  <c r="H49" i="74"/>
  <c r="D59" i="74"/>
  <c r="F59" i="74"/>
  <c r="H59" i="74"/>
  <c r="D62" i="74"/>
  <c r="F62" i="74"/>
  <c r="H62" i="74"/>
  <c r="D76" i="74"/>
  <c r="F76" i="74"/>
  <c r="H76" i="74"/>
  <c r="D86" i="74"/>
  <c r="F86" i="74"/>
  <c r="H86" i="74"/>
  <c r="E8" i="73"/>
  <c r="E22" i="73"/>
  <c r="E32" i="73"/>
  <c r="D8" i="73"/>
  <c r="D22" i="73"/>
  <c r="D32" i="73"/>
  <c r="E8" i="69"/>
  <c r="E22" i="69"/>
  <c r="E32" i="69"/>
  <c r="D8" i="69"/>
  <c r="D22" i="69"/>
  <c r="D32" i="69"/>
  <c r="AF32" i="67"/>
  <c r="AD32" i="67"/>
  <c r="AB32" i="67"/>
  <c r="Z32" i="67"/>
  <c r="X32" i="67"/>
  <c r="V32" i="67"/>
  <c r="T32" i="67"/>
  <c r="R32" i="67"/>
  <c r="P32" i="67"/>
  <c r="N32" i="67"/>
  <c r="L32" i="67"/>
  <c r="J32" i="67"/>
  <c r="H32" i="67"/>
  <c r="F32" i="67"/>
  <c r="D32" i="67"/>
  <c r="G32" i="67"/>
  <c r="K32" i="67"/>
  <c r="O32" i="67"/>
  <c r="S32" i="67"/>
  <c r="W32" i="67"/>
  <c r="AA32" i="67"/>
  <c r="AE32" i="67"/>
  <c r="AF49" i="67"/>
  <c r="AD49" i="67"/>
  <c r="AB49" i="67"/>
  <c r="Z49" i="67"/>
  <c r="X49" i="67"/>
  <c r="V49" i="67"/>
  <c r="T49" i="67"/>
  <c r="R49" i="67"/>
  <c r="P49" i="67"/>
  <c r="N49" i="67"/>
  <c r="L49" i="67"/>
  <c r="J49" i="67"/>
  <c r="H49" i="67"/>
  <c r="F49" i="67"/>
  <c r="D49" i="67"/>
  <c r="G49" i="67"/>
  <c r="K49" i="67"/>
  <c r="O49" i="67"/>
  <c r="S49" i="67"/>
  <c r="W49" i="67"/>
  <c r="AE49" i="67"/>
  <c r="AD62" i="67"/>
  <c r="AB62" i="67"/>
  <c r="Z62" i="67"/>
  <c r="X62" i="67"/>
  <c r="V62" i="67"/>
  <c r="T62" i="67"/>
  <c r="R62" i="67"/>
  <c r="P62" i="67"/>
  <c r="N62" i="67"/>
  <c r="L62" i="67"/>
  <c r="H62" i="67"/>
  <c r="F62" i="67"/>
  <c r="D62" i="67"/>
  <c r="G62" i="67"/>
  <c r="M62" i="67"/>
  <c r="Q62" i="67"/>
  <c r="U62" i="67"/>
  <c r="Y62" i="67"/>
  <c r="AC62" i="67"/>
  <c r="AF86" i="67"/>
  <c r="AD86" i="67"/>
  <c r="AB86" i="67"/>
  <c r="Z86" i="67"/>
  <c r="X86" i="67"/>
  <c r="V86" i="67"/>
  <c r="T86" i="67"/>
  <c r="R86" i="67"/>
  <c r="P86" i="67"/>
  <c r="N86" i="67"/>
  <c r="L86" i="67"/>
  <c r="J86" i="67"/>
  <c r="H86" i="67"/>
  <c r="F86" i="67"/>
  <c r="D86" i="67"/>
  <c r="G86" i="67"/>
  <c r="K86" i="67"/>
  <c r="O86" i="67"/>
  <c r="S86" i="67"/>
  <c r="W86" i="67"/>
  <c r="AA86" i="67"/>
  <c r="AE86" i="67"/>
  <c r="AD8" i="67"/>
  <c r="AB8" i="67"/>
  <c r="Z8" i="67"/>
  <c r="X8" i="67"/>
  <c r="V8" i="67"/>
  <c r="T8" i="67"/>
  <c r="R8" i="67"/>
  <c r="P8" i="67"/>
  <c r="N8" i="67"/>
  <c r="L8" i="67"/>
  <c r="J8" i="67"/>
  <c r="H8" i="67"/>
  <c r="F8" i="67"/>
  <c r="D8" i="67"/>
  <c r="G8" i="67"/>
  <c r="K8" i="67"/>
  <c r="O8" i="67"/>
  <c r="S8" i="67"/>
  <c r="W8" i="67"/>
  <c r="AE8" i="67"/>
  <c r="AG8" i="67"/>
  <c r="E32" i="67"/>
  <c r="I32" i="67"/>
  <c r="M32" i="67"/>
  <c r="Q32" i="67"/>
  <c r="U32" i="67"/>
  <c r="Y32" i="67"/>
  <c r="AC32" i="67"/>
  <c r="AG32" i="67"/>
  <c r="E49" i="67"/>
  <c r="I49" i="67"/>
  <c r="M49" i="67"/>
  <c r="Q49" i="67"/>
  <c r="U49" i="67"/>
  <c r="Y49" i="67"/>
  <c r="AC49" i="67"/>
  <c r="AG49" i="67"/>
  <c r="E62" i="67"/>
  <c r="I62" i="67"/>
  <c r="K62" i="67"/>
  <c r="O62" i="67"/>
  <c r="S62" i="67"/>
  <c r="W62" i="67"/>
  <c r="AA62" i="67"/>
  <c r="AE62" i="67"/>
  <c r="AG62" i="67"/>
  <c r="E86" i="67"/>
  <c r="I86" i="67"/>
  <c r="M86" i="67"/>
  <c r="Q86" i="67"/>
  <c r="U86" i="67"/>
  <c r="Y86" i="67"/>
  <c r="AC86" i="67"/>
  <c r="AG86" i="67"/>
  <c r="AF113" i="67"/>
  <c r="AD113" i="67"/>
  <c r="AB113" i="67"/>
  <c r="Z113" i="67"/>
  <c r="X113" i="67"/>
  <c r="V113" i="67"/>
  <c r="T113" i="67"/>
  <c r="R113" i="67"/>
  <c r="P113" i="67"/>
  <c r="N113" i="67"/>
  <c r="L113" i="67"/>
  <c r="J113" i="67"/>
  <c r="H113" i="67"/>
  <c r="F113" i="67"/>
  <c r="D113" i="67"/>
  <c r="G113" i="67"/>
  <c r="K113" i="67"/>
  <c r="O113" i="67"/>
  <c r="S113" i="67"/>
  <c r="W113" i="67"/>
  <c r="AA113" i="67"/>
  <c r="AE113" i="67"/>
  <c r="AF130" i="67"/>
  <c r="AD130" i="67"/>
  <c r="AB130" i="67"/>
  <c r="Z130" i="67"/>
  <c r="X130" i="67"/>
  <c r="V130" i="67"/>
  <c r="T130" i="67"/>
  <c r="R130" i="67"/>
  <c r="P130" i="67"/>
  <c r="N130" i="67"/>
  <c r="L130" i="67"/>
  <c r="J130" i="67"/>
  <c r="H130" i="67"/>
  <c r="F130" i="67"/>
  <c r="D130" i="67"/>
  <c r="G130" i="67"/>
  <c r="K130" i="67"/>
  <c r="O130" i="67"/>
  <c r="S130" i="67"/>
  <c r="W130" i="67"/>
  <c r="AA130" i="67"/>
  <c r="AE130" i="67"/>
  <c r="E22" i="67"/>
  <c r="G22" i="67"/>
  <c r="I22" i="67"/>
  <c r="K22" i="67"/>
  <c r="M22" i="67"/>
  <c r="O22" i="67"/>
  <c r="Q22" i="67"/>
  <c r="S22" i="67"/>
  <c r="U22" i="67"/>
  <c r="W22" i="67"/>
  <c r="Y22" i="67"/>
  <c r="AA22" i="67"/>
  <c r="AC22" i="67"/>
  <c r="AE22" i="67"/>
  <c r="E35" i="67"/>
  <c r="G35" i="67"/>
  <c r="I35" i="67"/>
  <c r="K35" i="67"/>
  <c r="M35" i="67"/>
  <c r="O35" i="67"/>
  <c r="Q35" i="67"/>
  <c r="S35" i="67"/>
  <c r="U35" i="67"/>
  <c r="W35" i="67"/>
  <c r="Y35" i="67"/>
  <c r="AA35" i="67"/>
  <c r="AC35" i="67"/>
  <c r="AE35" i="67"/>
  <c r="E59" i="67"/>
  <c r="G59" i="67"/>
  <c r="I59" i="67"/>
  <c r="K59" i="67"/>
  <c r="M59" i="67"/>
  <c r="O59" i="67"/>
  <c r="Q59" i="67"/>
  <c r="S59" i="67"/>
  <c r="U59" i="67"/>
  <c r="W59" i="67"/>
  <c r="Y59" i="67"/>
  <c r="AA59" i="67"/>
  <c r="AC59" i="67"/>
  <c r="AE59" i="67"/>
  <c r="E76" i="67"/>
  <c r="G76" i="67"/>
  <c r="I76" i="67"/>
  <c r="M76" i="67"/>
  <c r="O76" i="67"/>
  <c r="Q76" i="67"/>
  <c r="S76" i="67"/>
  <c r="U76" i="67"/>
  <c r="W76" i="67"/>
  <c r="Y76" i="67"/>
  <c r="AC76" i="67"/>
  <c r="AE76" i="67"/>
  <c r="AF89" i="67"/>
  <c r="AD89" i="67"/>
  <c r="AB89" i="67"/>
  <c r="Z89" i="67"/>
  <c r="X89" i="67"/>
  <c r="V89" i="67"/>
  <c r="T89" i="67"/>
  <c r="R89" i="67"/>
  <c r="P89" i="67"/>
  <c r="N89" i="67"/>
  <c r="L89" i="67"/>
  <c r="J89" i="67"/>
  <c r="E89" i="67"/>
  <c r="G89" i="67"/>
  <c r="I89" i="67"/>
  <c r="M89" i="67"/>
  <c r="Q89" i="67"/>
  <c r="U89" i="67"/>
  <c r="Y89" i="67"/>
  <c r="AC89" i="67"/>
  <c r="AG89" i="67"/>
  <c r="E113" i="67"/>
  <c r="I113" i="67"/>
  <c r="M113" i="67"/>
  <c r="Q113" i="67"/>
  <c r="U113" i="67"/>
  <c r="Y113" i="67"/>
  <c r="AC113" i="67"/>
  <c r="AG113" i="67"/>
  <c r="E130" i="67"/>
  <c r="I130" i="67"/>
  <c r="M130" i="67"/>
  <c r="Q130" i="67"/>
  <c r="U130" i="67"/>
  <c r="Y130" i="67"/>
  <c r="AC130" i="67"/>
  <c r="AG130" i="67"/>
  <c r="E103" i="67"/>
  <c r="G103" i="67"/>
  <c r="I103" i="67"/>
  <c r="K103" i="67"/>
  <c r="M103" i="67"/>
  <c r="O103" i="67"/>
  <c r="Q103" i="67"/>
  <c r="S103" i="67"/>
  <c r="U103" i="67"/>
  <c r="W103" i="67"/>
  <c r="Y103" i="67"/>
  <c r="AA103" i="67"/>
  <c r="AC103" i="67"/>
  <c r="AE103" i="67"/>
  <c r="E116" i="67"/>
  <c r="G116" i="67"/>
  <c r="I116" i="67"/>
  <c r="K116" i="67"/>
  <c r="M116" i="67"/>
  <c r="Q116" i="67"/>
  <c r="S116" i="67"/>
  <c r="U116" i="67"/>
  <c r="W116" i="67"/>
  <c r="Y116" i="67"/>
  <c r="AC116" i="67"/>
  <c r="AE116" i="67"/>
  <c r="E140" i="67"/>
  <c r="G140" i="67"/>
  <c r="I140" i="67"/>
  <c r="K140" i="67"/>
  <c r="M140" i="67"/>
  <c r="O140" i="67"/>
  <c r="Q140" i="67"/>
  <c r="S140" i="67"/>
  <c r="U140" i="67"/>
  <c r="W140" i="67"/>
  <c r="Y140" i="67"/>
  <c r="AA140" i="67"/>
  <c r="AC140" i="67"/>
  <c r="AE140" i="67"/>
  <c r="G22" i="66"/>
  <c r="M22" i="66"/>
  <c r="Q22" i="66"/>
  <c r="U22" i="66"/>
  <c r="Y22" i="66"/>
  <c r="AC22" i="66"/>
  <c r="AG22" i="66"/>
  <c r="G35" i="66"/>
  <c r="K35" i="66"/>
  <c r="M35" i="66"/>
  <c r="Q35" i="66"/>
  <c r="U35" i="66"/>
  <c r="Y35" i="66"/>
  <c r="AG35" i="66"/>
  <c r="E59" i="66"/>
  <c r="I59" i="66"/>
  <c r="K59" i="66"/>
  <c r="O59" i="66"/>
  <c r="Q59" i="66"/>
  <c r="S59" i="66"/>
  <c r="U59" i="66"/>
  <c r="W59" i="66"/>
  <c r="Y59" i="66"/>
  <c r="AC59" i="66"/>
  <c r="AG59" i="66"/>
  <c r="E76" i="66"/>
  <c r="G76" i="66"/>
  <c r="I76" i="66"/>
  <c r="K76" i="66"/>
  <c r="M76" i="66"/>
  <c r="O76" i="66"/>
  <c r="Q76" i="66"/>
  <c r="S76" i="66"/>
  <c r="U76" i="66"/>
  <c r="W76" i="66"/>
  <c r="Y76" i="66"/>
  <c r="AC76" i="66"/>
  <c r="AE76" i="66"/>
  <c r="AG76" i="66"/>
  <c r="AF89" i="66"/>
  <c r="AD89" i="66"/>
  <c r="AB89" i="66"/>
  <c r="Z89" i="66"/>
  <c r="V89" i="66"/>
  <c r="T89" i="66"/>
  <c r="R89" i="66"/>
  <c r="P89" i="66"/>
  <c r="N89" i="66"/>
  <c r="L89" i="66"/>
  <c r="J89" i="66"/>
  <c r="H89" i="66"/>
  <c r="F89" i="66"/>
  <c r="E89" i="66"/>
  <c r="I89" i="66"/>
  <c r="M89" i="66"/>
  <c r="Q89" i="66"/>
  <c r="U89" i="66"/>
  <c r="AF130" i="66"/>
  <c r="AD130" i="66"/>
  <c r="AB130" i="66"/>
  <c r="Z130" i="66"/>
  <c r="V130" i="66"/>
  <c r="T130" i="66"/>
  <c r="R130" i="66"/>
  <c r="P130" i="66"/>
  <c r="N130" i="66"/>
  <c r="L130" i="66"/>
  <c r="J130" i="66"/>
  <c r="H130" i="66"/>
  <c r="F130" i="66"/>
  <c r="D130" i="66"/>
  <c r="AG130" i="66"/>
  <c r="G130" i="66"/>
  <c r="K130" i="66"/>
  <c r="O130" i="66"/>
  <c r="S130" i="66"/>
  <c r="W130" i="66"/>
  <c r="Y130" i="66"/>
  <c r="AC130" i="66"/>
  <c r="E22" i="66"/>
  <c r="I22" i="66"/>
  <c r="O22" i="66"/>
  <c r="S22" i="66"/>
  <c r="W22" i="66"/>
  <c r="AE22" i="66"/>
  <c r="E35" i="66"/>
  <c r="I35" i="66"/>
  <c r="O35" i="66"/>
  <c r="S35" i="66"/>
  <c r="W35" i="66"/>
  <c r="AC35" i="66"/>
  <c r="G59" i="66"/>
  <c r="M59" i="66"/>
  <c r="E8" i="66"/>
  <c r="G8" i="66"/>
  <c r="I8" i="66"/>
  <c r="K8" i="66"/>
  <c r="M8" i="66"/>
  <c r="O8" i="66"/>
  <c r="Q8" i="66"/>
  <c r="S8" i="66"/>
  <c r="U8" i="66"/>
  <c r="W8" i="66"/>
  <c r="Y8" i="66"/>
  <c r="AC8" i="66"/>
  <c r="D22" i="66"/>
  <c r="F22" i="66"/>
  <c r="H22" i="66"/>
  <c r="J22" i="66"/>
  <c r="L22" i="66"/>
  <c r="N22" i="66"/>
  <c r="P22" i="66"/>
  <c r="R22" i="66"/>
  <c r="T22" i="66"/>
  <c r="V22" i="66"/>
  <c r="Z22" i="66"/>
  <c r="AB22" i="66"/>
  <c r="AD22" i="66"/>
  <c r="E32" i="66"/>
  <c r="G32" i="66"/>
  <c r="I32" i="66"/>
  <c r="K32" i="66"/>
  <c r="M32" i="66"/>
  <c r="O32" i="66"/>
  <c r="Q32" i="66"/>
  <c r="S32" i="66"/>
  <c r="U32" i="66"/>
  <c r="W32" i="66"/>
  <c r="Y32" i="66"/>
  <c r="AC32" i="66"/>
  <c r="AE32" i="66"/>
  <c r="D35" i="66"/>
  <c r="F35" i="66"/>
  <c r="H35" i="66"/>
  <c r="J35" i="66"/>
  <c r="L35" i="66"/>
  <c r="N35" i="66"/>
  <c r="P35" i="66"/>
  <c r="R35" i="66"/>
  <c r="T35" i="66"/>
  <c r="V35" i="66"/>
  <c r="Z35" i="66"/>
  <c r="AB35" i="66"/>
  <c r="E49" i="66"/>
  <c r="G49" i="66"/>
  <c r="I49" i="66"/>
  <c r="K49" i="66"/>
  <c r="M49" i="66"/>
  <c r="O49" i="66"/>
  <c r="Q49" i="66"/>
  <c r="S49" i="66"/>
  <c r="U49" i="66"/>
  <c r="W49" i="66"/>
  <c r="Y49" i="66"/>
  <c r="AC49" i="66"/>
  <c r="D59" i="66"/>
  <c r="F59" i="66"/>
  <c r="H59" i="66"/>
  <c r="J59" i="66"/>
  <c r="L59" i="66"/>
  <c r="N59" i="66"/>
  <c r="P59" i="66"/>
  <c r="R59" i="66"/>
  <c r="T59" i="66"/>
  <c r="V59" i="66"/>
  <c r="Z59" i="66"/>
  <c r="AB59" i="66"/>
  <c r="AD59" i="66"/>
  <c r="E62" i="66"/>
  <c r="G62" i="66"/>
  <c r="I62" i="66"/>
  <c r="K62" i="66"/>
  <c r="M62" i="66"/>
  <c r="O62" i="66"/>
  <c r="Q62" i="66"/>
  <c r="S62" i="66"/>
  <c r="U62" i="66"/>
  <c r="W62" i="66"/>
  <c r="Y62" i="66"/>
  <c r="AA62" i="66"/>
  <c r="AC62" i="66"/>
  <c r="AE62" i="66"/>
  <c r="D76" i="66"/>
  <c r="F76" i="66"/>
  <c r="H76" i="66"/>
  <c r="J76" i="66"/>
  <c r="L76" i="66"/>
  <c r="N76" i="66"/>
  <c r="P76" i="66"/>
  <c r="R76" i="66"/>
  <c r="T76" i="66"/>
  <c r="V76" i="66"/>
  <c r="Z76" i="66"/>
  <c r="AB76" i="66"/>
  <c r="AD76" i="66"/>
  <c r="E86" i="66"/>
  <c r="G86" i="66"/>
  <c r="I86" i="66"/>
  <c r="K86" i="66"/>
  <c r="M86" i="66"/>
  <c r="O86" i="66"/>
  <c r="Q86" i="66"/>
  <c r="S86" i="66"/>
  <c r="U86" i="66"/>
  <c r="W86" i="66"/>
  <c r="Y86" i="66"/>
  <c r="AA86" i="66"/>
  <c r="AC86" i="66"/>
  <c r="AE86" i="66"/>
  <c r="D89" i="66"/>
  <c r="G89" i="66"/>
  <c r="K89" i="66"/>
  <c r="O89" i="66"/>
  <c r="S89" i="66"/>
  <c r="W89" i="66"/>
  <c r="Y89" i="66"/>
  <c r="AC89" i="66"/>
  <c r="AG89" i="66"/>
  <c r="AF113" i="66"/>
  <c r="AD113" i="66"/>
  <c r="AB113" i="66"/>
  <c r="Z113" i="66"/>
  <c r="V113" i="66"/>
  <c r="T113" i="66"/>
  <c r="R113" i="66"/>
  <c r="P113" i="66"/>
  <c r="N113" i="66"/>
  <c r="L113" i="66"/>
  <c r="J113" i="66"/>
  <c r="H113" i="66"/>
  <c r="F113" i="66"/>
  <c r="D113" i="66"/>
  <c r="G113" i="66"/>
  <c r="K113" i="66"/>
  <c r="O113" i="66"/>
  <c r="S113" i="66"/>
  <c r="W113" i="66"/>
  <c r="Y113" i="66"/>
  <c r="AC113" i="66"/>
  <c r="AG113" i="66"/>
  <c r="E130" i="66"/>
  <c r="I130" i="66"/>
  <c r="M130" i="66"/>
  <c r="Q130" i="66"/>
  <c r="U130" i="66"/>
  <c r="AA130" i="66"/>
  <c r="E103" i="66"/>
  <c r="G103" i="66"/>
  <c r="I103" i="66"/>
  <c r="K103" i="66"/>
  <c r="M103" i="66"/>
  <c r="O103" i="66"/>
  <c r="Q103" i="66"/>
  <c r="S103" i="66"/>
  <c r="U103" i="66"/>
  <c r="W103" i="66"/>
  <c r="Y103" i="66"/>
  <c r="AC103" i="66"/>
  <c r="AE103" i="66"/>
  <c r="E116" i="66"/>
  <c r="G116" i="66"/>
  <c r="I116" i="66"/>
  <c r="K116" i="66"/>
  <c r="M116" i="66"/>
  <c r="O116" i="66"/>
  <c r="Q116" i="66"/>
  <c r="S116" i="66"/>
  <c r="U116" i="66"/>
  <c r="W116" i="66"/>
  <c r="Y116" i="66"/>
  <c r="AA116" i="66"/>
  <c r="AC116" i="66"/>
  <c r="AE116" i="66"/>
  <c r="E140" i="66"/>
  <c r="G140" i="66"/>
  <c r="I140" i="66"/>
  <c r="K140" i="66"/>
  <c r="M140" i="66"/>
  <c r="O140" i="66"/>
  <c r="Q140" i="66"/>
  <c r="S140" i="66"/>
  <c r="U140" i="66"/>
  <c r="W140" i="66"/>
  <c r="Y140" i="66"/>
  <c r="AA140" i="66"/>
  <c r="AC140" i="66"/>
  <c r="AE140" i="66"/>
</calcChain>
</file>

<file path=xl/sharedStrings.xml><?xml version="1.0" encoding="utf-8"?>
<sst xmlns="http://schemas.openxmlformats.org/spreadsheetml/2006/main" count="2695" uniqueCount="666">
  <si>
    <t>Ⅰ.　調査要領</t>
    <phoneticPr fontId="5"/>
  </si>
  <si>
    <t>足元の重要テーマに関する企業の意識や見通しなどを把握することを目的に実施。</t>
    <phoneticPr fontId="5"/>
  </si>
  <si>
    <t>２.調査方法</t>
    <rPh sb="2" eb="4">
      <t>チョウサ</t>
    </rPh>
    <rPh sb="4" eb="6">
      <t>ホウホウ</t>
    </rPh>
    <phoneticPr fontId="5"/>
  </si>
  <si>
    <t>アンケート方式</t>
    <rPh sb="5" eb="7">
      <t>ホウシキ</t>
    </rPh>
    <phoneticPr fontId="5"/>
  </si>
  <si>
    <t>３.調査時期</t>
    <rPh sb="2" eb="4">
      <t>チョウサ</t>
    </rPh>
    <rPh sb="4" eb="6">
      <t>ジキ</t>
    </rPh>
    <phoneticPr fontId="5"/>
  </si>
  <si>
    <t>４.調査の対象企業</t>
    <rPh sb="2" eb="4">
      <t>チョウサ</t>
    </rPh>
    <rPh sb="5" eb="7">
      <t>タイショウ</t>
    </rPh>
    <rPh sb="7" eb="9">
      <t>キギョウ</t>
    </rPh>
    <phoneticPr fontId="5"/>
  </si>
  <si>
    <t>(回答率)　</t>
  </si>
  <si>
    <t>製造業</t>
  </si>
  <si>
    <t>非製造業</t>
  </si>
  <si>
    <t>Ⅱ.　調査結果</t>
    <rPh sb="5" eb="7">
      <t>ケッカ</t>
    </rPh>
    <phoneticPr fontId="5"/>
  </si>
  <si>
    <t>（単位、％）</t>
    <rPh sb="1" eb="3">
      <t>タンイ</t>
    </rPh>
    <phoneticPr fontId="5"/>
  </si>
  <si>
    <t>影響度１位</t>
  </si>
  <si>
    <t>社数</t>
    <rPh sb="0" eb="1">
      <t>シャ</t>
    </rPh>
    <rPh sb="1" eb="2">
      <t>スウ</t>
    </rPh>
    <phoneticPr fontId="5"/>
  </si>
  <si>
    <t>14．その他</t>
  </si>
  <si>
    <t>製造業合計</t>
  </si>
  <si>
    <t>食品</t>
  </si>
  <si>
    <t>繊維</t>
  </si>
  <si>
    <t>紙・パルプ</t>
  </si>
  <si>
    <t>化学</t>
  </si>
  <si>
    <t>石油</t>
  </si>
  <si>
    <t>窯業・土石</t>
  </si>
  <si>
    <t>鉄鋼</t>
  </si>
  <si>
    <t>非鉄金属</t>
  </si>
  <si>
    <t>一般機械</t>
  </si>
  <si>
    <t>電気機械</t>
  </si>
  <si>
    <t>精密機械</t>
  </si>
  <si>
    <t>輸送用機械</t>
  </si>
  <si>
    <t>その他製造業</t>
  </si>
  <si>
    <t>非製造業合計</t>
  </si>
  <si>
    <t>電力・ガス</t>
  </si>
  <si>
    <t>建設</t>
  </si>
  <si>
    <t>不動産</t>
  </si>
  <si>
    <t>卸売･小売</t>
  </si>
  <si>
    <t>運輸</t>
  </si>
  <si>
    <t>通信･情報</t>
  </si>
  <si>
    <t>リ－ス</t>
  </si>
  <si>
    <t>サ－ビス</t>
  </si>
  <si>
    <t>その他非製造業</t>
  </si>
  <si>
    <t>全産業合計</t>
  </si>
  <si>
    <t>影響度２位</t>
  </si>
  <si>
    <t>影響度３位</t>
  </si>
  <si>
    <t>影響度４位</t>
    <phoneticPr fontId="2"/>
  </si>
  <si>
    <t>影響度5位</t>
    <phoneticPr fontId="2"/>
  </si>
  <si>
    <t>問１．事業全般</t>
    <phoneticPr fontId="5"/>
  </si>
  <si>
    <t>（１）貴社事業のダウンサイドリスクおよび成長機会となる外部要因について、それぞれご回答ください(影響度順に５つまでの複数回答)。</t>
    <phoneticPr fontId="5"/>
  </si>
  <si>
    <t>１．米国景気</t>
    <rPh sb="2" eb="4">
      <t>ベイコク</t>
    </rPh>
    <rPh sb="4" eb="6">
      <t>ケイキ</t>
    </rPh>
    <phoneticPr fontId="6"/>
  </si>
  <si>
    <t>２．欧州景気</t>
    <phoneticPr fontId="2"/>
  </si>
  <si>
    <t>３．中国景気</t>
    <phoneticPr fontId="6"/>
  </si>
  <si>
    <t>４．新興国経済</t>
    <rPh sb="2" eb="5">
      <t>シンコウコク</t>
    </rPh>
    <rPh sb="5" eb="7">
      <t>ケイザイ</t>
    </rPh>
    <phoneticPr fontId="6"/>
  </si>
  <si>
    <t>５．米中対立</t>
    <rPh sb="2" eb="4">
      <t>ベイチュウ</t>
    </rPh>
    <rPh sb="4" eb="6">
      <t>タイリツ</t>
    </rPh>
    <phoneticPr fontId="6"/>
  </si>
  <si>
    <t>６．ウクライナ戦争</t>
    <rPh sb="7" eb="9">
      <t>センソウ</t>
    </rPh>
    <phoneticPr fontId="6"/>
  </si>
  <si>
    <t>７．中東紛争</t>
    <phoneticPr fontId="6"/>
  </si>
  <si>
    <t>８．米大統領選挙</t>
    <phoneticPr fontId="6"/>
  </si>
  <si>
    <t>９．感染症対策</t>
    <phoneticPr fontId="6"/>
  </si>
  <si>
    <t>10．物価上昇</t>
    <phoneticPr fontId="6"/>
  </si>
  <si>
    <t>11．人件費上昇</t>
    <rPh sb="3" eb="6">
      <t>ジンケンヒ</t>
    </rPh>
    <rPh sb="6" eb="8">
      <t>ジョウショウ</t>
    </rPh>
    <phoneticPr fontId="6"/>
  </si>
  <si>
    <t>12．金利上昇</t>
    <rPh sb="3" eb="5">
      <t>キンリ</t>
    </rPh>
    <rPh sb="5" eb="7">
      <t>ジョウショウ</t>
    </rPh>
    <phoneticPr fontId="6"/>
  </si>
  <si>
    <t>13．資産価格変動</t>
    <phoneticPr fontId="6"/>
  </si>
  <si>
    <t>14．為替変動</t>
    <phoneticPr fontId="2"/>
  </si>
  <si>
    <t>15．供給制約</t>
    <phoneticPr fontId="2"/>
  </si>
  <si>
    <t>16．人手・後継者不足</t>
    <phoneticPr fontId="2"/>
  </si>
  <si>
    <t>17．人的資本開発</t>
    <phoneticPr fontId="2"/>
  </si>
  <si>
    <t>18．高齢化</t>
    <phoneticPr fontId="2"/>
  </si>
  <si>
    <t>19．健康志向</t>
    <phoneticPr fontId="2"/>
  </si>
  <si>
    <t>20．インフラ老朽化</t>
    <phoneticPr fontId="2"/>
  </si>
  <si>
    <t>21．防衛費増加</t>
    <phoneticPr fontId="2"/>
  </si>
  <si>
    <t>22．産業政策の見直し</t>
    <phoneticPr fontId="2"/>
  </si>
  <si>
    <t>23．規制緩和</t>
    <phoneticPr fontId="2"/>
  </si>
  <si>
    <t>24．人権問題</t>
    <phoneticPr fontId="2"/>
  </si>
  <si>
    <t>25．自然災害・気候変動</t>
    <phoneticPr fontId="2"/>
  </si>
  <si>
    <t>26．サステナビリティ対応</t>
    <phoneticPr fontId="2"/>
  </si>
  <si>
    <t>27. 新技術(生成AIなど)</t>
    <phoneticPr fontId="2"/>
  </si>
  <si>
    <t>28．オープンデータの拡大</t>
    <phoneticPr fontId="2"/>
  </si>
  <si>
    <t>29．サイバー攻撃</t>
    <phoneticPr fontId="2"/>
  </si>
  <si>
    <t>30．その他</t>
    <phoneticPr fontId="2"/>
  </si>
  <si>
    <t>①ダウンサイドリスク</t>
    <phoneticPr fontId="2"/>
  </si>
  <si>
    <t>②成長機会</t>
    <phoneticPr fontId="2"/>
  </si>
  <si>
    <t>（２）物流2024年問題への対応についてご回答ください(３つまでの複数回答)。</t>
    <phoneticPr fontId="5"/>
  </si>
  <si>
    <t>１．拠点集約</t>
    <rPh sb="2" eb="4">
      <t>キョテン</t>
    </rPh>
    <rPh sb="4" eb="6">
      <t>シュウヤク</t>
    </rPh>
    <phoneticPr fontId="6"/>
  </si>
  <si>
    <t>２．拠点分散</t>
    <phoneticPr fontId="2"/>
  </si>
  <si>
    <t>３．モーダルシフト</t>
    <phoneticPr fontId="6"/>
  </si>
  <si>
    <t>４．在庫積み増し</t>
    <rPh sb="2" eb="4">
      <t>ザイコ</t>
    </rPh>
    <rPh sb="4" eb="5">
      <t>ツ</t>
    </rPh>
    <rPh sb="6" eb="7">
      <t>マ</t>
    </rPh>
    <phoneticPr fontId="6"/>
  </si>
  <si>
    <t>５．共同輸配送の拡大</t>
    <rPh sb="2" eb="4">
      <t>キョウドウ</t>
    </rPh>
    <rPh sb="4" eb="7">
      <t>ユハイソウ</t>
    </rPh>
    <rPh sb="8" eb="10">
      <t>カクダイ</t>
    </rPh>
    <phoneticPr fontId="6"/>
  </si>
  <si>
    <t>６．デジタル活用</t>
    <rPh sb="6" eb="8">
      <t>カツヨウ</t>
    </rPh>
    <phoneticPr fontId="6"/>
  </si>
  <si>
    <t>７．機械化・自動化のための設備投資</t>
    <rPh sb="2" eb="5">
      <t>キカイカ</t>
    </rPh>
    <rPh sb="6" eb="9">
      <t>ジドウカ</t>
    </rPh>
    <rPh sb="13" eb="15">
      <t>セツビ</t>
    </rPh>
    <rPh sb="15" eb="17">
      <t>トウシ</t>
    </rPh>
    <phoneticPr fontId="6"/>
  </si>
  <si>
    <t>８．業界自主行動計画への対応</t>
    <phoneticPr fontId="6"/>
  </si>
  <si>
    <t>９．特に対応しない</t>
    <rPh sb="2" eb="3">
      <t>トク</t>
    </rPh>
    <rPh sb="4" eb="6">
      <t>タイオウ</t>
    </rPh>
    <phoneticPr fontId="6"/>
  </si>
  <si>
    <t>10．その他</t>
    <phoneticPr fontId="2"/>
  </si>
  <si>
    <t>（３）燃料費・電力費・人件費・資材・建設費などの高騰を販売価格に転嫁できていますか。</t>
    <phoneticPr fontId="5"/>
  </si>
  <si>
    <t>１．価格転嫁できている</t>
    <rPh sb="2" eb="4">
      <t>カカク</t>
    </rPh>
    <rPh sb="4" eb="6">
      <t>テンカ</t>
    </rPh>
    <phoneticPr fontId="6"/>
  </si>
  <si>
    <t>２．一部転嫁できているが十分ではない</t>
    <phoneticPr fontId="2"/>
  </si>
  <si>
    <t>３．価格転嫁できていない</t>
    <phoneticPr fontId="2"/>
  </si>
  <si>
    <t>問２．国内設備投資(単体ベース)</t>
    <phoneticPr fontId="5"/>
  </si>
  <si>
    <t>（１）2023年度国内設備投資の実績が当初計画を下回った場合、その理由をご回答ください(３つまでの複数回答)。</t>
    <phoneticPr fontId="5"/>
  </si>
  <si>
    <t>１．能登半島地震の影響</t>
    <rPh sb="2" eb="4">
      <t>ノト</t>
    </rPh>
    <rPh sb="4" eb="6">
      <t>ハントウ</t>
    </rPh>
    <rPh sb="6" eb="8">
      <t>ジシン</t>
    </rPh>
    <rPh sb="9" eb="11">
      <t>エイキョウ</t>
    </rPh>
    <phoneticPr fontId="6"/>
  </si>
  <si>
    <t>２．米中対立・ウクライナ危機・中東紛争</t>
    <phoneticPr fontId="2"/>
  </si>
  <si>
    <t>３．投資内容の精査、無駄の見直し</t>
    <rPh sb="2" eb="6">
      <t>トウシナイヨウ</t>
    </rPh>
    <rPh sb="7" eb="9">
      <t>セイサ</t>
    </rPh>
    <rPh sb="10" eb="12">
      <t>ムダ</t>
    </rPh>
    <rPh sb="13" eb="15">
      <t>ミナオ</t>
    </rPh>
    <phoneticPr fontId="6"/>
  </si>
  <si>
    <t>４．もともと確度の低かった投資の剥落</t>
    <rPh sb="6" eb="8">
      <t>カクド</t>
    </rPh>
    <rPh sb="9" eb="10">
      <t>ヒク</t>
    </rPh>
    <rPh sb="13" eb="15">
      <t>トウシ</t>
    </rPh>
    <rPh sb="16" eb="18">
      <t>ハクラク</t>
    </rPh>
    <phoneticPr fontId="6"/>
  </si>
  <si>
    <t>５．国内景気の減速</t>
    <rPh sb="2" eb="4">
      <t>コクナイ</t>
    </rPh>
    <rPh sb="4" eb="6">
      <t>ケイキ</t>
    </rPh>
    <rPh sb="7" eb="9">
      <t>ゲンソク</t>
    </rPh>
    <phoneticPr fontId="6"/>
  </si>
  <si>
    <t>６．海外景気の減速</t>
    <rPh sb="2" eb="4">
      <t>カイガイ</t>
    </rPh>
    <rPh sb="4" eb="6">
      <t>ケイキ</t>
    </rPh>
    <rPh sb="7" eb="9">
      <t>ゲンソク</t>
    </rPh>
    <phoneticPr fontId="6"/>
  </si>
  <si>
    <t>７．工事費高騰に伴う見直し</t>
    <rPh sb="2" eb="5">
      <t>コウジヒ</t>
    </rPh>
    <rPh sb="5" eb="7">
      <t>コウトウ</t>
    </rPh>
    <rPh sb="8" eb="9">
      <t>トモナ</t>
    </rPh>
    <rPh sb="10" eb="12">
      <t>ミナオ</t>
    </rPh>
    <phoneticPr fontId="6"/>
  </si>
  <si>
    <t>８．工期の遅れ</t>
    <phoneticPr fontId="6"/>
  </si>
  <si>
    <t>９．実績は当初計画を下回らず</t>
    <rPh sb="2" eb="4">
      <t>ジッセキ</t>
    </rPh>
    <rPh sb="5" eb="7">
      <t>トウショ</t>
    </rPh>
    <rPh sb="7" eb="9">
      <t>ケイカク</t>
    </rPh>
    <rPh sb="10" eb="12">
      <t>シタマワ</t>
    </rPh>
    <phoneticPr fontId="6"/>
  </si>
  <si>
    <t>10．金利上昇</t>
    <phoneticPr fontId="6"/>
  </si>
  <si>
    <t>11．その他</t>
    <phoneticPr fontId="2"/>
  </si>
  <si>
    <t>（２）2023年度に国内設備投資を(一部)見送った場合、その後の対応をご回答ください。</t>
    <phoneticPr fontId="5"/>
  </si>
  <si>
    <t>１．計画の中止</t>
    <phoneticPr fontId="6"/>
  </si>
  <si>
    <t>２．計画の縮小</t>
    <phoneticPr fontId="2"/>
  </si>
  <si>
    <t>３．計画の維持</t>
    <phoneticPr fontId="2"/>
  </si>
  <si>
    <t>問３．企業価値向上に向けた施策</t>
    <phoneticPr fontId="5"/>
  </si>
  <si>
    <t>（１）事業の成長のために優先するのは、どのような投資ですか(優先順に３つまでの複数回答)。</t>
    <phoneticPr fontId="5"/>
  </si>
  <si>
    <t>優先度１位</t>
    <rPh sb="0" eb="2">
      <t>ユウセン</t>
    </rPh>
    <phoneticPr fontId="2"/>
  </si>
  <si>
    <t>１．国内有形固定資産投資</t>
    <rPh sb="2" eb="4">
      <t>コクナイ</t>
    </rPh>
    <rPh sb="4" eb="6">
      <t>ユウケイ</t>
    </rPh>
    <rPh sb="6" eb="8">
      <t>コテイ</t>
    </rPh>
    <rPh sb="8" eb="10">
      <t>シサン</t>
    </rPh>
    <rPh sb="10" eb="12">
      <t>トウシ</t>
    </rPh>
    <phoneticPr fontId="6"/>
  </si>
  <si>
    <t>２．海外有形固定資産投資</t>
    <phoneticPr fontId="2"/>
  </si>
  <si>
    <t>３．国内M&amp;A</t>
    <rPh sb="2" eb="4">
      <t>コクナイ</t>
    </rPh>
    <phoneticPr fontId="6"/>
  </si>
  <si>
    <t>４．海外M&amp;A</t>
    <rPh sb="2" eb="4">
      <t>カイガイ</t>
    </rPh>
    <phoneticPr fontId="6"/>
  </si>
  <si>
    <t>５．情報化投資</t>
    <rPh sb="2" eb="5">
      <t>ジョウホウカ</t>
    </rPh>
    <rPh sb="5" eb="7">
      <t>トウシ</t>
    </rPh>
    <phoneticPr fontId="6"/>
  </si>
  <si>
    <t>６．研究開発</t>
    <rPh sb="2" eb="4">
      <t>ケンキュウ</t>
    </rPh>
    <rPh sb="4" eb="6">
      <t>カイハツ</t>
    </rPh>
    <phoneticPr fontId="6"/>
  </si>
  <si>
    <t>　７．人材育成、人的投資</t>
    <phoneticPr fontId="2"/>
  </si>
  <si>
    <t>優先度２位</t>
    <rPh sb="0" eb="2">
      <t>ユウセン</t>
    </rPh>
    <phoneticPr fontId="2"/>
  </si>
  <si>
    <t>優先度３位</t>
    <rPh sb="0" eb="2">
      <t>ユウセン</t>
    </rPh>
    <phoneticPr fontId="2"/>
  </si>
  <si>
    <t>　（２）M&amp;Aについて、「同意なき買収」に対するスタンスをご回答ください。</t>
    <phoneticPr fontId="5"/>
  </si>
  <si>
    <t>１．検討したことがある・検討している</t>
    <phoneticPr fontId="6"/>
  </si>
  <si>
    <t>２．必要があれば検討する</t>
    <phoneticPr fontId="2"/>
  </si>
  <si>
    <t>３．対象とはしない</t>
    <phoneticPr fontId="2"/>
  </si>
  <si>
    <t xml:space="preserve"> １．投資家対話の充実</t>
    <rPh sb="3" eb="6">
      <t>トウシカ</t>
    </rPh>
    <rPh sb="6" eb="8">
      <t>タイワ</t>
    </rPh>
    <rPh sb="9" eb="11">
      <t>ジュウジツ</t>
    </rPh>
    <phoneticPr fontId="6"/>
  </si>
  <si>
    <t>２．開示内容の充実</t>
    <phoneticPr fontId="2"/>
  </si>
  <si>
    <t>３．ガバナンス向上</t>
    <rPh sb="7" eb="9">
      <t>コウジョウ</t>
    </rPh>
    <phoneticPr fontId="6"/>
  </si>
  <si>
    <t>４．増配</t>
    <rPh sb="2" eb="4">
      <t>ゾウハイ</t>
    </rPh>
    <phoneticPr fontId="6"/>
  </si>
  <si>
    <t>５．自社株買い</t>
    <rPh sb="2" eb="4">
      <t>ジシャ</t>
    </rPh>
    <rPh sb="4" eb="6">
      <t>カブガ</t>
    </rPh>
    <phoneticPr fontId="6"/>
  </si>
  <si>
    <t>６．株式分割</t>
    <rPh sb="2" eb="4">
      <t>カブシキ</t>
    </rPh>
    <rPh sb="4" eb="6">
      <t>ブンカツ</t>
    </rPh>
    <phoneticPr fontId="6"/>
  </si>
  <si>
    <t>７．事業ポートフォリオの見直し</t>
    <rPh sb="2" eb="4">
      <t>ジギョウ</t>
    </rPh>
    <rPh sb="12" eb="14">
      <t>ミナオ</t>
    </rPh>
    <phoneticPr fontId="6"/>
  </si>
  <si>
    <t>８．親子上場の見直し</t>
    <phoneticPr fontId="6"/>
  </si>
  <si>
    <t>９．政策保有株の見直し</t>
    <rPh sb="2" eb="4">
      <t>セイサク</t>
    </rPh>
    <rPh sb="4" eb="7">
      <t>ホユウカブ</t>
    </rPh>
    <rPh sb="8" eb="10">
      <t>ミナオ</t>
    </rPh>
    <phoneticPr fontId="6"/>
  </si>
  <si>
    <t>10．非上場化/MBO</t>
    <rPh sb="3" eb="6">
      <t>ヒジョウジョウ</t>
    </rPh>
    <rPh sb="6" eb="7">
      <t>カ</t>
    </rPh>
    <phoneticPr fontId="6"/>
  </si>
  <si>
    <t>11．増資</t>
    <rPh sb="3" eb="5">
      <t>ゾウシ</t>
    </rPh>
    <phoneticPr fontId="6"/>
  </si>
  <si>
    <t>12．その他</t>
    <phoneticPr fontId="2"/>
  </si>
  <si>
    <t>（４）情報開示において重視している項目をご回答ください(３つまでの複数回答)。</t>
    <phoneticPr fontId="5"/>
  </si>
  <si>
    <t>１．ROIC</t>
    <phoneticPr fontId="6"/>
  </si>
  <si>
    <t>２．PER</t>
    <phoneticPr fontId="2"/>
  </si>
  <si>
    <t>３．PBR</t>
    <phoneticPr fontId="6"/>
  </si>
  <si>
    <t>４．資本コスト</t>
    <rPh sb="2" eb="4">
      <t>シホン</t>
    </rPh>
    <phoneticPr fontId="6"/>
  </si>
  <si>
    <t>５．TCFD</t>
    <phoneticPr fontId="6"/>
  </si>
  <si>
    <t>６．TNFD</t>
    <phoneticPr fontId="6"/>
  </si>
  <si>
    <t>７．人権</t>
    <rPh sb="2" eb="4">
      <t>ジンケン</t>
    </rPh>
    <phoneticPr fontId="6"/>
  </si>
  <si>
    <t>８．人的資本</t>
    <phoneticPr fontId="6"/>
  </si>
  <si>
    <t>９．マテリアリティ</t>
    <phoneticPr fontId="6"/>
  </si>
  <si>
    <t>10．株主還元・配当方針</t>
    <rPh sb="3" eb="5">
      <t>カブヌシ</t>
    </rPh>
    <rPh sb="5" eb="7">
      <t>カンゲン</t>
    </rPh>
    <rPh sb="8" eb="10">
      <t>ハイトウ</t>
    </rPh>
    <rPh sb="10" eb="12">
      <t>ホウシン</t>
    </rPh>
    <phoneticPr fontId="6"/>
  </si>
  <si>
    <t>11．中期経営計画</t>
    <rPh sb="3" eb="5">
      <t>チュウキ</t>
    </rPh>
    <rPh sb="5" eb="7">
      <t>ケイエイ</t>
    </rPh>
    <rPh sb="7" eb="9">
      <t>ケイカク</t>
    </rPh>
    <phoneticPr fontId="6"/>
  </si>
  <si>
    <t>12．IPランドスケープ</t>
    <phoneticPr fontId="6"/>
  </si>
  <si>
    <t>13．ガバナンス</t>
    <phoneticPr fontId="6"/>
  </si>
  <si>
    <t>問４．人的投資</t>
    <phoneticPr fontId="5"/>
  </si>
  <si>
    <t>　（１）不足している人材の種類(役職・職種・スキルなど)をご回答ください(３つまでの複数回答)。</t>
    <phoneticPr fontId="5"/>
  </si>
  <si>
    <t>１．経営人材</t>
    <rPh sb="2" eb="4">
      <t>ケイエイ</t>
    </rPh>
    <rPh sb="4" eb="6">
      <t>ジンザイ</t>
    </rPh>
    <phoneticPr fontId="6"/>
  </si>
  <si>
    <t>２．管理職</t>
    <phoneticPr fontId="2"/>
  </si>
  <si>
    <t>３．営業職</t>
    <rPh sb="2" eb="4">
      <t>エイギョウ</t>
    </rPh>
    <rPh sb="4" eb="5">
      <t>ショク</t>
    </rPh>
    <phoneticPr fontId="6"/>
  </si>
  <si>
    <t>４．研究職</t>
    <rPh sb="2" eb="5">
      <t>ケンキュウショク</t>
    </rPh>
    <phoneticPr fontId="6"/>
  </si>
  <si>
    <t>５．技術職・エンジニア</t>
    <rPh sb="2" eb="4">
      <t>ギジュツ</t>
    </rPh>
    <rPh sb="4" eb="5">
      <t>ショク</t>
    </rPh>
    <phoneticPr fontId="6"/>
  </si>
  <si>
    <t>６．新規事業などの企画人材</t>
    <phoneticPr fontId="6"/>
  </si>
  <si>
    <t>７．現場の熟練労働者</t>
    <rPh sb="2" eb="4">
      <t>ゲンバ</t>
    </rPh>
    <rPh sb="5" eb="7">
      <t>ジュクレン</t>
    </rPh>
    <rPh sb="7" eb="10">
      <t>ロウドウシャ</t>
    </rPh>
    <phoneticPr fontId="6"/>
  </si>
  <si>
    <t>８．現場の未熟練労働者</t>
    <phoneticPr fontId="6"/>
  </si>
  <si>
    <t>９．バックオフィス人材</t>
    <rPh sb="9" eb="11">
      <t>ジンザイ</t>
    </rPh>
    <phoneticPr fontId="6"/>
  </si>
  <si>
    <t>10．IT人材・AI人材</t>
    <rPh sb="5" eb="7">
      <t>ジンザイ</t>
    </rPh>
    <rPh sb="10" eb="12">
      <t>ジンザイ</t>
    </rPh>
    <phoneticPr fontId="6"/>
  </si>
  <si>
    <t>11．人材は不足していない</t>
    <rPh sb="3" eb="5">
      <t>ジンザイ</t>
    </rPh>
    <rPh sb="6" eb="8">
      <t>フソク</t>
    </rPh>
    <phoneticPr fontId="6"/>
  </si>
  <si>
    <t>（２）人材獲得のために取り組む施策についてご回答ください(３つまでの複数回答)。</t>
    <phoneticPr fontId="5"/>
  </si>
  <si>
    <t>１．新卒採用の強化</t>
    <phoneticPr fontId="6"/>
  </si>
  <si>
    <t>２．中途採用の強化</t>
    <phoneticPr fontId="2"/>
  </si>
  <si>
    <t>３．副業の受け入れ</t>
    <rPh sb="2" eb="4">
      <t>フクギョウ</t>
    </rPh>
    <rPh sb="5" eb="6">
      <t>ウ</t>
    </rPh>
    <rPh sb="7" eb="8">
      <t>イ</t>
    </rPh>
    <phoneticPr fontId="6"/>
  </si>
  <si>
    <t>４．業界再編(M&amp;A)</t>
    <rPh sb="2" eb="4">
      <t>ギョウカイ</t>
    </rPh>
    <rPh sb="4" eb="6">
      <t>サイヘン</t>
    </rPh>
    <phoneticPr fontId="6"/>
  </si>
  <si>
    <t>５．賃金引上げ</t>
    <rPh sb="2" eb="4">
      <t>チンギン</t>
    </rPh>
    <rPh sb="4" eb="6">
      <t>ヒキア</t>
    </rPh>
    <phoneticPr fontId="6"/>
  </si>
  <si>
    <t>６．再雇用</t>
    <rPh sb="2" eb="3">
      <t>サイ</t>
    </rPh>
    <rPh sb="3" eb="5">
      <t>コヨウ</t>
    </rPh>
    <phoneticPr fontId="6"/>
  </si>
  <si>
    <t>７．福利厚生の拡充</t>
    <rPh sb="2" eb="4">
      <t>フクリ</t>
    </rPh>
    <rPh sb="4" eb="6">
      <t>コウセイ</t>
    </rPh>
    <rPh sb="7" eb="9">
      <t>カクジュウ</t>
    </rPh>
    <phoneticPr fontId="6"/>
  </si>
  <si>
    <t>８．リモートワークの拡充</t>
    <phoneticPr fontId="6"/>
  </si>
  <si>
    <t>９．フレックス制の導入・拡充</t>
    <rPh sb="7" eb="8">
      <t>セイ</t>
    </rPh>
    <rPh sb="9" eb="11">
      <t>ドウニュウ</t>
    </rPh>
    <rPh sb="12" eb="14">
      <t>カクジュウ</t>
    </rPh>
    <phoneticPr fontId="6"/>
  </si>
  <si>
    <t>10．採用基準緩和(外国人や高齢者など)</t>
    <rPh sb="3" eb="5">
      <t>サイヨウ</t>
    </rPh>
    <rPh sb="5" eb="7">
      <t>キジュン</t>
    </rPh>
    <rPh sb="7" eb="9">
      <t>カンワ</t>
    </rPh>
    <rPh sb="10" eb="12">
      <t>ガイコク</t>
    </rPh>
    <rPh sb="12" eb="13">
      <t>ジン</t>
    </rPh>
    <rPh sb="14" eb="17">
      <t>コウレイシャ</t>
    </rPh>
    <phoneticPr fontId="6"/>
  </si>
  <si>
    <t>11．オフィス・工場などの執務環境の整備</t>
    <rPh sb="8" eb="10">
      <t>コウジョウ</t>
    </rPh>
    <rPh sb="13" eb="15">
      <t>シツム</t>
    </rPh>
    <rPh sb="15" eb="17">
      <t>カンキョウ</t>
    </rPh>
    <rPh sb="18" eb="20">
      <t>セイビ</t>
    </rPh>
    <phoneticPr fontId="6"/>
  </si>
  <si>
    <t>12．入社前からの教育・育成</t>
    <rPh sb="3" eb="5">
      <t>ニュウシャ</t>
    </rPh>
    <rPh sb="5" eb="6">
      <t>マエ</t>
    </rPh>
    <rPh sb="9" eb="11">
      <t>キョウイク</t>
    </rPh>
    <rPh sb="12" eb="14">
      <t>イクセイ</t>
    </rPh>
    <phoneticPr fontId="6"/>
  </si>
  <si>
    <t>13．自社の社会的意義の追求</t>
    <phoneticPr fontId="2"/>
  </si>
  <si>
    <t>14．人的資本の開示</t>
    <phoneticPr fontId="6"/>
  </si>
  <si>
    <t>15．その他</t>
    <phoneticPr fontId="2"/>
  </si>
  <si>
    <t>（３）人材獲得以外に取り組む人手不足への対応策についてご回答ください(３つまでの複数回答)。</t>
    <phoneticPr fontId="5"/>
  </si>
  <si>
    <t>１．営業・稼働時間の削減</t>
    <rPh sb="2" eb="4">
      <t>エイギョウ</t>
    </rPh>
    <rPh sb="5" eb="7">
      <t>カドウ</t>
    </rPh>
    <rPh sb="7" eb="9">
      <t>ジカン</t>
    </rPh>
    <rPh sb="10" eb="12">
      <t>サクゲン</t>
    </rPh>
    <phoneticPr fontId="6"/>
  </si>
  <si>
    <t>２．業務の削減・合理化</t>
    <phoneticPr fontId="2"/>
  </si>
  <si>
    <t>３．自動化投資(機械・ロボットなど)</t>
    <rPh sb="2" eb="4">
      <t>ジドウ</t>
    </rPh>
    <rPh sb="4" eb="7">
      <t>カトウシ</t>
    </rPh>
    <rPh sb="8" eb="10">
      <t>キカイ</t>
    </rPh>
    <phoneticPr fontId="6"/>
  </si>
  <si>
    <t>４．デジタル活用</t>
    <rPh sb="6" eb="8">
      <t>カツヨウ</t>
    </rPh>
    <phoneticPr fontId="6"/>
  </si>
  <si>
    <t>５．海外移転</t>
    <rPh sb="2" eb="4">
      <t>カイガイ</t>
    </rPh>
    <rPh sb="4" eb="6">
      <t>イテン</t>
    </rPh>
    <phoneticPr fontId="6"/>
  </si>
  <si>
    <t>６．他社などとの融通・連携</t>
    <phoneticPr fontId="6"/>
  </si>
  <si>
    <t>７．外部委託の拡大</t>
    <rPh sb="2" eb="4">
      <t>ガイブ</t>
    </rPh>
    <rPh sb="4" eb="6">
      <t>イタク</t>
    </rPh>
    <rPh sb="7" eb="9">
      <t>カクダイ</t>
    </rPh>
    <phoneticPr fontId="6"/>
  </si>
  <si>
    <t>８．従業員のリスキリング</t>
    <phoneticPr fontId="6"/>
  </si>
  <si>
    <t>９．特にない</t>
    <phoneticPr fontId="2"/>
  </si>
  <si>
    <t>　（４）貴社が取り組む人的投資についてご回答ください(３つまでの複数回答)。</t>
    <phoneticPr fontId="5"/>
  </si>
  <si>
    <t>１．研修などのOFF-JTの強化</t>
    <rPh sb="2" eb="4">
      <t>ケンシュウ</t>
    </rPh>
    <rPh sb="14" eb="16">
      <t>キョウカ</t>
    </rPh>
    <phoneticPr fontId="6"/>
  </si>
  <si>
    <t>２．OJTの強化</t>
    <phoneticPr fontId="2"/>
  </si>
  <si>
    <t>３．自己啓発の補助拡大</t>
    <rPh sb="2" eb="4">
      <t>ジコ</t>
    </rPh>
    <rPh sb="4" eb="6">
      <t>ケイハツ</t>
    </rPh>
    <rPh sb="7" eb="9">
      <t>ホジョ</t>
    </rPh>
    <rPh sb="9" eb="11">
      <t>カクダイ</t>
    </rPh>
    <phoneticPr fontId="6"/>
  </si>
  <si>
    <t>４．人材の確保</t>
    <rPh sb="2" eb="4">
      <t>ジンザイ</t>
    </rPh>
    <rPh sb="5" eb="7">
      <t>カクホ</t>
    </rPh>
    <phoneticPr fontId="6"/>
  </si>
  <si>
    <t>６．社内起業の支援</t>
    <rPh sb="2" eb="4">
      <t>シャナイ</t>
    </rPh>
    <rPh sb="4" eb="6">
      <t>キギョウ</t>
    </rPh>
    <rPh sb="7" eb="9">
      <t>シエン</t>
    </rPh>
    <phoneticPr fontId="6"/>
  </si>
  <si>
    <t>８．健康経営の推進</t>
    <phoneticPr fontId="6"/>
  </si>
  <si>
    <t>９．能力評価・人材管理システムの拡充</t>
    <rPh sb="2" eb="4">
      <t>ノウリョク</t>
    </rPh>
    <rPh sb="4" eb="6">
      <t>ヒョウカ</t>
    </rPh>
    <rPh sb="7" eb="9">
      <t>ジンザイ</t>
    </rPh>
    <rPh sb="9" eb="11">
      <t>カンリ</t>
    </rPh>
    <rPh sb="16" eb="18">
      <t>カクジュウ</t>
    </rPh>
    <phoneticPr fontId="6"/>
  </si>
  <si>
    <t>10．生産性向上のための労働環境整備</t>
    <rPh sb="3" eb="6">
      <t>セイサンセイ</t>
    </rPh>
    <rPh sb="6" eb="8">
      <t>コウジョウ</t>
    </rPh>
    <rPh sb="12" eb="14">
      <t>ロウドウ</t>
    </rPh>
    <rPh sb="14" eb="16">
      <t>カンキョウ</t>
    </rPh>
    <rPh sb="16" eb="18">
      <t>セイビ</t>
    </rPh>
    <phoneticPr fontId="6"/>
  </si>
  <si>
    <t>11．成果連動の強化</t>
    <rPh sb="3" eb="5">
      <t>セイカ</t>
    </rPh>
    <rPh sb="5" eb="7">
      <t>レンドウ</t>
    </rPh>
    <rPh sb="8" eb="10">
      <t>キョウカ</t>
    </rPh>
    <phoneticPr fontId="6"/>
  </si>
  <si>
    <t>12．介護支援</t>
    <rPh sb="3" eb="5">
      <t>カイゴ</t>
    </rPh>
    <rPh sb="5" eb="7">
      <t>シエン</t>
    </rPh>
    <phoneticPr fontId="6"/>
  </si>
  <si>
    <t>13．育児支援</t>
    <phoneticPr fontId="6"/>
  </si>
  <si>
    <t>（５）賃金引上げについてご回答ください。</t>
    <phoneticPr fontId="5"/>
  </si>
  <si>
    <t>１．既に実施しており、今後も引上げを検討</t>
    <rPh sb="2" eb="3">
      <t>スデ</t>
    </rPh>
    <rPh sb="4" eb="6">
      <t>ジッシ</t>
    </rPh>
    <rPh sb="11" eb="13">
      <t>コンゴ</t>
    </rPh>
    <rPh sb="14" eb="16">
      <t>ヒキア</t>
    </rPh>
    <rPh sb="18" eb="20">
      <t>ケントウ</t>
    </rPh>
    <phoneticPr fontId="6"/>
  </si>
  <si>
    <t>２．既に実施しており、今後引上げ予定はない</t>
    <phoneticPr fontId="2"/>
  </si>
  <si>
    <t>３．未実施だが、引上げを検討</t>
    <rPh sb="2" eb="5">
      <t>ミジッシ</t>
    </rPh>
    <rPh sb="8" eb="10">
      <t>ヒキア</t>
    </rPh>
    <rPh sb="12" eb="14">
      <t>ケントウ</t>
    </rPh>
    <phoneticPr fontId="6"/>
  </si>
  <si>
    <t>４．検討したが、実施せず</t>
    <rPh sb="2" eb="4">
      <t>ケントウ</t>
    </rPh>
    <rPh sb="8" eb="10">
      <t>ジッシ</t>
    </rPh>
    <phoneticPr fontId="6"/>
  </si>
  <si>
    <t>５．実施・検討予定なし</t>
    <phoneticPr fontId="2"/>
  </si>
  <si>
    <t>（６）（５）で１～２を選択した場合、引上げ率は前年と比べてどう変わりましたか。</t>
    <phoneticPr fontId="5"/>
  </si>
  <si>
    <t>１．前年度を上回る</t>
    <phoneticPr fontId="6"/>
  </si>
  <si>
    <t>２．前年度と同程度</t>
    <phoneticPr fontId="2"/>
  </si>
  <si>
    <t>３．前年度を下回る</t>
    <phoneticPr fontId="2"/>
  </si>
  <si>
    <t>問５．カーボンニュートラル、脱炭素社会実現に向けた取り組み</t>
    <phoneticPr fontId="5"/>
  </si>
  <si>
    <t>（１）カーボンニュートラルへの取り組みが加速することで想定される事業への影響をご回答ください(３つまでの複数回答)。</t>
    <phoneticPr fontId="5"/>
  </si>
  <si>
    <t>１．事業拡大の契機</t>
    <phoneticPr fontId="6"/>
  </si>
  <si>
    <t>２．ビジネスモデルの転換</t>
    <phoneticPr fontId="2"/>
  </si>
  <si>
    <t>３．サプライチェーン全体での対応</t>
    <rPh sb="0" eb="16">
      <t>ゼンタイタイオウ</t>
    </rPh>
    <phoneticPr fontId="6"/>
  </si>
  <si>
    <t>４．長期的な移行戦略の策定・開示</t>
    <rPh sb="2" eb="5">
      <t>チョウキテキ</t>
    </rPh>
    <rPh sb="6" eb="8">
      <t>イコウ</t>
    </rPh>
    <rPh sb="8" eb="10">
      <t>センリャク</t>
    </rPh>
    <rPh sb="11" eb="13">
      <t>サクテイ</t>
    </rPh>
    <rPh sb="14" eb="16">
      <t>カイジ</t>
    </rPh>
    <phoneticPr fontId="6"/>
  </si>
  <si>
    <t>５．設備入れ替えの契機</t>
    <rPh sb="2" eb="4">
      <t>セツビ</t>
    </rPh>
    <rPh sb="4" eb="5">
      <t>イ</t>
    </rPh>
    <rPh sb="6" eb="7">
      <t>カ</t>
    </rPh>
    <rPh sb="9" eb="11">
      <t>ケイキ</t>
    </rPh>
    <phoneticPr fontId="6"/>
  </si>
  <si>
    <t>６．専門部署設置などの人員配置転換</t>
    <rPh sb="2" eb="4">
      <t>センモン</t>
    </rPh>
    <rPh sb="4" eb="6">
      <t>ブショ</t>
    </rPh>
    <rPh sb="6" eb="8">
      <t>セッチ</t>
    </rPh>
    <rPh sb="11" eb="13">
      <t>ジンイン</t>
    </rPh>
    <rPh sb="13" eb="15">
      <t>ハイチ</t>
    </rPh>
    <rPh sb="15" eb="17">
      <t>テンカン</t>
    </rPh>
    <phoneticPr fontId="6"/>
  </si>
  <si>
    <t>７．海外移転の加速</t>
    <rPh sb="2" eb="4">
      <t>カイガイ</t>
    </rPh>
    <rPh sb="4" eb="6">
      <t>イテン</t>
    </rPh>
    <rPh sb="7" eb="9">
      <t>カソク</t>
    </rPh>
    <phoneticPr fontId="6"/>
  </si>
  <si>
    <t>８．その他</t>
    <phoneticPr fontId="2"/>
  </si>
  <si>
    <t>（２）カーボンニュートラル実現に向けた課題についてご回答ください(３つまでの複数回答)。</t>
    <phoneticPr fontId="5"/>
  </si>
  <si>
    <t>１．技術的な問題</t>
    <rPh sb="2" eb="5">
      <t>ギジュツテキ</t>
    </rPh>
    <rPh sb="6" eb="8">
      <t>モンダイ</t>
    </rPh>
    <phoneticPr fontId="6"/>
  </si>
  <si>
    <t>２．開発コストの問題</t>
    <phoneticPr fontId="2"/>
  </si>
  <si>
    <t>３．需要が不透明</t>
    <rPh sb="2" eb="4">
      <t>ジュヨウ</t>
    </rPh>
    <rPh sb="5" eb="8">
      <t>フトウメイ</t>
    </rPh>
    <phoneticPr fontId="6"/>
  </si>
  <si>
    <t>４．販売価格への転嫁</t>
    <rPh sb="2" eb="4">
      <t>ハンバイ</t>
    </rPh>
    <rPh sb="4" eb="6">
      <t>カカク</t>
    </rPh>
    <rPh sb="8" eb="10">
      <t>テンカ</t>
    </rPh>
    <phoneticPr fontId="6"/>
  </si>
  <si>
    <t>５．基準が不明確</t>
    <phoneticPr fontId="6"/>
  </si>
  <si>
    <t>６．調達先の制約(原材料などの確保が困難)</t>
    <rPh sb="2" eb="4">
      <t>チョウタツ</t>
    </rPh>
    <rPh sb="4" eb="5">
      <t>サキ</t>
    </rPh>
    <rPh sb="6" eb="8">
      <t>セイヤク</t>
    </rPh>
    <rPh sb="9" eb="12">
      <t>ゲンザイリョウ</t>
    </rPh>
    <rPh sb="15" eb="17">
      <t>カクホ</t>
    </rPh>
    <rPh sb="18" eb="20">
      <t>コンナン</t>
    </rPh>
    <phoneticPr fontId="6"/>
  </si>
  <si>
    <t>７．その他</t>
    <phoneticPr fontId="2"/>
  </si>
  <si>
    <t>（３）Scope１～Scope３の排出量把握状況についてご回答ください。</t>
    <phoneticPr fontId="5"/>
  </si>
  <si>
    <t>１．Scope１のみ</t>
    <phoneticPr fontId="6"/>
  </si>
  <si>
    <t>２．Scope２のみ</t>
    <phoneticPr fontId="2"/>
  </si>
  <si>
    <t>３．Scope３のみ</t>
    <phoneticPr fontId="6"/>
  </si>
  <si>
    <t>４．Scope１・２</t>
    <phoneticPr fontId="6"/>
  </si>
  <si>
    <t>５．Scope1～３</t>
    <phoneticPr fontId="6"/>
  </si>
  <si>
    <t>６．把握していない</t>
    <phoneticPr fontId="2"/>
  </si>
  <si>
    <t>（４）今年度の設備投資(単体)および研究開発(単体)の計画において、脱炭素に関連する比率をそれぞれご回答ください。</t>
    <phoneticPr fontId="5"/>
  </si>
  <si>
    <t>１．なし</t>
    <phoneticPr fontId="6"/>
  </si>
  <si>
    <t>２．0～5％</t>
    <phoneticPr fontId="2"/>
  </si>
  <si>
    <t>３．5～10％</t>
    <phoneticPr fontId="6"/>
  </si>
  <si>
    <t>４．10～20％</t>
    <phoneticPr fontId="6"/>
  </si>
  <si>
    <t>５．20～30％</t>
    <phoneticPr fontId="6"/>
  </si>
  <si>
    <t>６．30～40％</t>
    <phoneticPr fontId="6"/>
  </si>
  <si>
    <t xml:space="preserve">	７．40～50％</t>
    <phoneticPr fontId="6"/>
  </si>
  <si>
    <t>８．50～75％</t>
    <phoneticPr fontId="6"/>
  </si>
  <si>
    <t>９．75％以上</t>
    <phoneticPr fontId="2"/>
  </si>
  <si>
    <t>①設備投資</t>
    <rPh sb="1" eb="5">
      <t>セツビトウシ</t>
    </rPh>
    <phoneticPr fontId="2"/>
  </si>
  <si>
    <t>②研究開発</t>
    <rPh sb="1" eb="5">
      <t>ケンキュウカイハツ</t>
    </rPh>
    <phoneticPr fontId="2"/>
  </si>
  <si>
    <t>（５）脱炭素に関連する設備投資および研究開発の内容について、それぞれご回答ください(３つまでの複数回答)。</t>
    <phoneticPr fontId="5"/>
  </si>
  <si>
    <t>１．省エネ</t>
    <rPh sb="2" eb="3">
      <t>ショウ</t>
    </rPh>
    <phoneticPr fontId="6"/>
  </si>
  <si>
    <t>２．再エネ</t>
    <phoneticPr fontId="2"/>
  </si>
  <si>
    <t>３．EV関連</t>
    <phoneticPr fontId="6"/>
  </si>
  <si>
    <t>４．水素関連</t>
    <phoneticPr fontId="6"/>
  </si>
  <si>
    <t>５．アンモニア関連</t>
    <rPh sb="7" eb="9">
      <t>カンレン</t>
    </rPh>
    <phoneticPr fontId="6"/>
  </si>
  <si>
    <t>６．CCUS関連</t>
    <rPh sb="6" eb="8">
      <t>カンレン</t>
    </rPh>
    <phoneticPr fontId="6"/>
  </si>
  <si>
    <t>７．資源循環関連</t>
    <rPh sb="2" eb="4">
      <t>シゲン</t>
    </rPh>
    <rPh sb="4" eb="6">
      <t>ジュンカン</t>
    </rPh>
    <rPh sb="6" eb="8">
      <t>カンレン</t>
    </rPh>
    <phoneticPr fontId="6"/>
  </si>
  <si>
    <t>８．LNG関連</t>
    <phoneticPr fontId="6"/>
  </si>
  <si>
    <t>９．原子力関連</t>
    <phoneticPr fontId="6"/>
  </si>
  <si>
    <t>①設備投資</t>
    <rPh sb="1" eb="3">
      <t>セツビ</t>
    </rPh>
    <rPh sb="3" eb="5">
      <t>トウシ</t>
    </rPh>
    <phoneticPr fontId="2"/>
  </si>
  <si>
    <t>（億円）</t>
    <rPh sb="1" eb="3">
      <t>オクエン</t>
    </rPh>
    <phoneticPr fontId="5"/>
  </si>
  <si>
    <t>社数</t>
    <rPh sb="0" eb="1">
      <t>シャ</t>
    </rPh>
    <rPh sb="1" eb="2">
      <t>スウ</t>
    </rPh>
    <phoneticPr fontId="2"/>
  </si>
  <si>
    <t>【設備投資】～2030年　</t>
  </si>
  <si>
    <t>【設備投資】2031～2050年　</t>
  </si>
  <si>
    <t>【研究開発】～2030年　</t>
  </si>
  <si>
    <t>【研究開発】2031～2050年　</t>
  </si>
  <si>
    <t>（６）貴社におけるカーボンニュートラル達成に向けて必要な設備投資と研究開発費の総額について概算をご回答ください。</t>
    <phoneticPr fontId="5"/>
  </si>
  <si>
    <t>（７）今後施行される規制・制度のうち、事業への影響が大きいものをご回答ください(３つまでの複数回答)。</t>
    <phoneticPr fontId="5"/>
  </si>
  <si>
    <t>１．炭素賦課金</t>
    <rPh sb="2" eb="4">
      <t>タンソ</t>
    </rPh>
    <rPh sb="4" eb="7">
      <t>フカキン</t>
    </rPh>
    <phoneticPr fontId="6"/>
  </si>
  <si>
    <t>２．GXリーグ・日本版ETS</t>
    <phoneticPr fontId="2"/>
  </si>
  <si>
    <t>３．国境炭素調整</t>
    <rPh sb="2" eb="4">
      <t>コッキョウ</t>
    </rPh>
    <rPh sb="4" eb="6">
      <t>タンソ</t>
    </rPh>
    <rPh sb="6" eb="8">
      <t>チョウセイ</t>
    </rPh>
    <phoneticPr fontId="6"/>
  </si>
  <si>
    <t>４．脱炭素電源オークション</t>
    <rPh sb="2" eb="3">
      <t>ダツ</t>
    </rPh>
    <rPh sb="3" eb="5">
      <t>タンソ</t>
    </rPh>
    <rPh sb="5" eb="7">
      <t>デンゲン</t>
    </rPh>
    <phoneticPr fontId="6"/>
  </si>
  <si>
    <t xml:space="preserve">５．水素・アンモニア関連支援(値差・拠点など) </t>
    <rPh sb="2" eb="4">
      <t>スイソ</t>
    </rPh>
    <rPh sb="10" eb="12">
      <t>カンレン</t>
    </rPh>
    <rPh sb="12" eb="14">
      <t>シエン</t>
    </rPh>
    <rPh sb="15" eb="16">
      <t>チ</t>
    </rPh>
    <rPh sb="16" eb="17">
      <t>サ</t>
    </rPh>
    <rPh sb="18" eb="20">
      <t>キョテン</t>
    </rPh>
    <phoneticPr fontId="6"/>
  </si>
  <si>
    <t>６．その他GX経済移行債を原資とする支援</t>
    <rPh sb="4" eb="5">
      <t>ホカ</t>
    </rPh>
    <rPh sb="7" eb="9">
      <t>ケイザイ</t>
    </rPh>
    <rPh sb="9" eb="11">
      <t>イコウ</t>
    </rPh>
    <rPh sb="11" eb="12">
      <t>サイ</t>
    </rPh>
    <rPh sb="13" eb="15">
      <t>ゲンシ</t>
    </rPh>
    <rPh sb="18" eb="20">
      <t>シエン</t>
    </rPh>
    <phoneticPr fontId="6"/>
  </si>
  <si>
    <t>７．CCS事業法</t>
    <rPh sb="5" eb="8">
      <t>ジギョウホウ</t>
    </rPh>
    <phoneticPr fontId="6"/>
  </si>
  <si>
    <t>９．その他</t>
    <phoneticPr fontId="2"/>
  </si>
  <si>
    <t>（平均：円/t)</t>
    <rPh sb="1" eb="3">
      <t>ヘイキン</t>
    </rPh>
    <rPh sb="4" eb="5">
      <t>エン</t>
    </rPh>
    <phoneticPr fontId="5"/>
  </si>
  <si>
    <t>１．導入している</t>
  </si>
  <si>
    <t>２．導入していない</t>
  </si>
  <si>
    <t>また、導入している場合、設定価格をご回答ください（主要事業、円ベース）。</t>
  </si>
  <si>
    <t>（８）インターナルカーボンプライシングを導入していますか。</t>
    <phoneticPr fontId="5"/>
  </si>
  <si>
    <t xml:space="preserve">１．金属(鉄・アルミ・銅など) </t>
    <rPh sb="2" eb="4">
      <t>キンゾク</t>
    </rPh>
    <rPh sb="5" eb="6">
      <t>テツ</t>
    </rPh>
    <rPh sb="11" eb="12">
      <t>ドウ</t>
    </rPh>
    <phoneticPr fontId="6"/>
  </si>
  <si>
    <t>２．プラスチック</t>
    <phoneticPr fontId="2"/>
  </si>
  <si>
    <t>３．蓄電池</t>
    <rPh sb="2" eb="5">
      <t>チクデンチ</t>
    </rPh>
    <phoneticPr fontId="6"/>
  </si>
  <si>
    <t>４．半導体</t>
    <rPh sb="2" eb="5">
      <t>ハンドウタイ</t>
    </rPh>
    <phoneticPr fontId="6"/>
  </si>
  <si>
    <t>５．家電・電子機器</t>
    <rPh sb="2" eb="4">
      <t>カデン</t>
    </rPh>
    <rPh sb="5" eb="7">
      <t>デンシ</t>
    </rPh>
    <rPh sb="7" eb="9">
      <t>キキ</t>
    </rPh>
    <phoneticPr fontId="6"/>
  </si>
  <si>
    <t>６．自動車</t>
    <rPh sb="2" eb="5">
      <t>ジドウシャ</t>
    </rPh>
    <phoneticPr fontId="6"/>
  </si>
  <si>
    <t>７．廃油・食品残さ</t>
    <rPh sb="2" eb="4">
      <t>ハイユ</t>
    </rPh>
    <rPh sb="5" eb="7">
      <t>ショクヒン</t>
    </rPh>
    <rPh sb="7" eb="8">
      <t>ザン</t>
    </rPh>
    <phoneticPr fontId="6"/>
  </si>
  <si>
    <t>８．衣類・繊維</t>
    <phoneticPr fontId="6"/>
  </si>
  <si>
    <t>９．太陽光パネル</t>
    <rPh sb="2" eb="5">
      <t>タイヨウコウ</t>
    </rPh>
    <phoneticPr fontId="6"/>
  </si>
  <si>
    <t>10．ガラス</t>
    <phoneticPr fontId="6"/>
  </si>
  <si>
    <t>11．紙</t>
    <rPh sb="3" eb="4">
      <t>カミ</t>
    </rPh>
    <phoneticPr fontId="6"/>
  </si>
  <si>
    <t>12．取り組んでいない</t>
    <rPh sb="3" eb="4">
      <t>ト</t>
    </rPh>
    <rPh sb="5" eb="6">
      <t>ク</t>
    </rPh>
    <phoneticPr fontId="6"/>
  </si>
  <si>
    <t>13．その他</t>
    <phoneticPr fontId="2"/>
  </si>
  <si>
    <t>問６．グローバルサプライチェーンの見直し</t>
    <phoneticPr fontId="5"/>
  </si>
  <si>
    <t>（１）グローバルサプライチェーンの見直しを実施または検討している場合、その内容をご回答ください(３つまでの複数回答)。</t>
    <phoneticPr fontId="5"/>
  </si>
  <si>
    <t>１．海外拠点の国内移転(国内回帰)</t>
    <rPh sb="2" eb="4">
      <t>カイガイ</t>
    </rPh>
    <rPh sb="4" eb="6">
      <t>キョテン</t>
    </rPh>
    <rPh sb="7" eb="9">
      <t>コクナイ</t>
    </rPh>
    <rPh sb="9" eb="11">
      <t>イテン</t>
    </rPh>
    <rPh sb="12" eb="14">
      <t>コクナイ</t>
    </rPh>
    <rPh sb="14" eb="16">
      <t>カイキ</t>
    </rPh>
    <phoneticPr fontId="6"/>
  </si>
  <si>
    <t>　２．海外拠点の一層の分散・多様化</t>
    <phoneticPr fontId="2"/>
  </si>
  <si>
    <t>３．海外の仕入れ調達先の国内への切り替え　</t>
    <rPh sb="2" eb="4">
      <t>カイガイ</t>
    </rPh>
    <rPh sb="5" eb="7">
      <t>シイ</t>
    </rPh>
    <rPh sb="8" eb="10">
      <t>チョウタツ</t>
    </rPh>
    <rPh sb="10" eb="11">
      <t>サキ</t>
    </rPh>
    <rPh sb="12" eb="14">
      <t>コクナイ</t>
    </rPh>
    <rPh sb="16" eb="17">
      <t>キ</t>
    </rPh>
    <rPh sb="18" eb="19">
      <t>カ</t>
    </rPh>
    <phoneticPr fontId="6"/>
  </si>
  <si>
    <t>４．海外の仕入れ調達先の一層の分散・多様化　</t>
    <rPh sb="2" eb="4">
      <t>カイガイ</t>
    </rPh>
    <rPh sb="5" eb="7">
      <t>シイ</t>
    </rPh>
    <rPh sb="8" eb="10">
      <t>チョウタツ</t>
    </rPh>
    <rPh sb="10" eb="11">
      <t>サキ</t>
    </rPh>
    <rPh sb="12" eb="14">
      <t>イッソウ</t>
    </rPh>
    <rPh sb="15" eb="17">
      <t>ブンサン</t>
    </rPh>
    <rPh sb="18" eb="21">
      <t>タヨウカ</t>
    </rPh>
    <phoneticPr fontId="6"/>
  </si>
  <si>
    <t>５．需要地での事業拡大</t>
    <rPh sb="2" eb="4">
      <t>ジュヨウ</t>
    </rPh>
    <rPh sb="4" eb="5">
      <t>チ</t>
    </rPh>
    <rPh sb="7" eb="9">
      <t>ジギョウ</t>
    </rPh>
    <rPh sb="9" eb="11">
      <t>カクダイ</t>
    </rPh>
    <phoneticPr fontId="6"/>
  </si>
  <si>
    <t>６．研究開発やマーケティングなどの機能分散・多様化</t>
    <rPh sb="2" eb="4">
      <t>ケンキュウ</t>
    </rPh>
    <rPh sb="4" eb="6">
      <t>カイハツ</t>
    </rPh>
    <rPh sb="17" eb="19">
      <t>キノウ</t>
    </rPh>
    <rPh sb="19" eb="21">
      <t>ブンサン</t>
    </rPh>
    <rPh sb="22" eb="24">
      <t>タヨウ</t>
    </rPh>
    <rPh sb="24" eb="25">
      <t>カ</t>
    </rPh>
    <phoneticPr fontId="6"/>
  </si>
  <si>
    <t>７．製品や調達の標準化・規格化</t>
    <rPh sb="2" eb="4">
      <t>セイヒン</t>
    </rPh>
    <rPh sb="5" eb="7">
      <t>チョウタツ</t>
    </rPh>
    <rPh sb="8" eb="11">
      <t>ヒョウジュンカ</t>
    </rPh>
    <rPh sb="12" eb="14">
      <t>キカク</t>
    </rPh>
    <rPh sb="14" eb="15">
      <t>カ</t>
    </rPh>
    <phoneticPr fontId="6"/>
  </si>
  <si>
    <t>８．他社などとの共助体制の強化</t>
    <phoneticPr fontId="6"/>
  </si>
  <si>
    <t>９．戦略在庫の確保</t>
    <rPh sb="2" eb="4">
      <t>センリャク</t>
    </rPh>
    <rPh sb="4" eb="6">
      <t>ザイコ</t>
    </rPh>
    <rPh sb="7" eb="9">
      <t>カクホ</t>
    </rPh>
    <phoneticPr fontId="6"/>
  </si>
  <si>
    <t>（２）グローバルサプライチェーン見直しの理由は何ですか(３つまでの複数回答)。</t>
    <phoneticPr fontId="5"/>
  </si>
  <si>
    <t xml:space="preserve">１．新型コロナウイルス感染症 </t>
    <rPh sb="2" eb="4">
      <t>シンガタ</t>
    </rPh>
    <rPh sb="11" eb="14">
      <t>カンセンショウ</t>
    </rPh>
    <phoneticPr fontId="6"/>
  </si>
  <si>
    <t>２．ウクライナ危機・中東紛争</t>
    <phoneticPr fontId="2"/>
  </si>
  <si>
    <t>３．米中対立や各国の自国産業強化政策</t>
    <rPh sb="2" eb="4">
      <t>ベイチュウ</t>
    </rPh>
    <rPh sb="4" eb="6">
      <t>タイリツ</t>
    </rPh>
    <rPh sb="7" eb="9">
      <t>カッコク</t>
    </rPh>
    <rPh sb="10" eb="12">
      <t>ジコク</t>
    </rPh>
    <rPh sb="12" eb="14">
      <t>サンギョウ</t>
    </rPh>
    <rPh sb="14" eb="16">
      <t>キョウカ</t>
    </rPh>
    <rPh sb="16" eb="18">
      <t>セイサク</t>
    </rPh>
    <phoneticPr fontId="6"/>
  </si>
  <si>
    <t>４．半導体の供給不足</t>
    <rPh sb="2" eb="5">
      <t>ハンドウタイ</t>
    </rPh>
    <rPh sb="6" eb="8">
      <t>キョウキュウ</t>
    </rPh>
    <rPh sb="8" eb="10">
      <t>ブソク</t>
    </rPh>
    <phoneticPr fontId="6"/>
  </si>
  <si>
    <t>５．自然災害</t>
    <rPh sb="2" eb="4">
      <t>シゼン</t>
    </rPh>
    <rPh sb="4" eb="6">
      <t>サイガイ</t>
    </rPh>
    <phoneticPr fontId="6"/>
  </si>
  <si>
    <t>６．気候変動対応</t>
    <rPh sb="2" eb="4">
      <t>キコウ</t>
    </rPh>
    <rPh sb="4" eb="6">
      <t>ヘンドウ</t>
    </rPh>
    <rPh sb="6" eb="8">
      <t>タイオウ</t>
    </rPh>
    <phoneticPr fontId="6"/>
  </si>
  <si>
    <t>７．人権問題</t>
    <phoneticPr fontId="6"/>
  </si>
  <si>
    <t>８．人件費上昇</t>
    <phoneticPr fontId="6"/>
  </si>
  <si>
    <t>９．原材料費の高騰</t>
    <rPh sb="2" eb="5">
      <t>ゲンザイリョウ</t>
    </rPh>
    <rPh sb="5" eb="6">
      <t>ヒ</t>
    </rPh>
    <rPh sb="7" eb="9">
      <t>コウトウ</t>
    </rPh>
    <phoneticPr fontId="6"/>
  </si>
  <si>
    <t>10．円安</t>
    <rPh sb="3" eb="5">
      <t>エンヤス</t>
    </rPh>
    <phoneticPr fontId="6"/>
  </si>
  <si>
    <t>生産能力（国内）</t>
    <rPh sb="0" eb="2">
      <t>セイサン</t>
    </rPh>
    <rPh sb="2" eb="4">
      <t>ノウリョク</t>
    </rPh>
    <rPh sb="5" eb="7">
      <t>コクナイ</t>
    </rPh>
    <phoneticPr fontId="3"/>
  </si>
  <si>
    <t>１．増加</t>
    <rPh sb="2" eb="4">
      <t>ゾウカ</t>
    </rPh>
    <phoneticPr fontId="6"/>
  </si>
  <si>
    <t>２．同程度</t>
    <rPh sb="2" eb="5">
      <t>ドウテイド</t>
    </rPh>
    <phoneticPr fontId="6"/>
  </si>
  <si>
    <t>３．縮小</t>
    <rPh sb="2" eb="4">
      <t>シュクショウ</t>
    </rPh>
    <phoneticPr fontId="6"/>
  </si>
  <si>
    <t>４．拠点なし（予定もなし）</t>
    <rPh sb="2" eb="4">
      <t>キョテン</t>
    </rPh>
    <rPh sb="7" eb="9">
      <t>ヨテイ</t>
    </rPh>
    <phoneticPr fontId="6"/>
  </si>
  <si>
    <t>生産能力（海外）</t>
    <rPh sb="0" eb="2">
      <t>セイサン</t>
    </rPh>
    <rPh sb="2" eb="4">
      <t>ノウリョク</t>
    </rPh>
    <rPh sb="5" eb="7">
      <t>カイガイ</t>
    </rPh>
    <phoneticPr fontId="3"/>
  </si>
  <si>
    <t>研究開発活動（国内）</t>
    <rPh sb="0" eb="2">
      <t>ケンキュウ</t>
    </rPh>
    <rPh sb="2" eb="4">
      <t>カイハツ</t>
    </rPh>
    <rPh sb="4" eb="6">
      <t>カツドウ</t>
    </rPh>
    <rPh sb="7" eb="9">
      <t>コクナイ</t>
    </rPh>
    <phoneticPr fontId="3"/>
  </si>
  <si>
    <t>研究開発活動（海外）</t>
    <rPh sb="0" eb="2">
      <t>ケンキュウ</t>
    </rPh>
    <rPh sb="2" eb="4">
      <t>カイハツ</t>
    </rPh>
    <rPh sb="4" eb="6">
      <t>カツドウ</t>
    </rPh>
    <rPh sb="7" eb="9">
      <t>カイガイ</t>
    </rPh>
    <phoneticPr fontId="3"/>
  </si>
  <si>
    <t>A.向こう３年程度</t>
    <phoneticPr fontId="2"/>
  </si>
  <si>
    <t>B.向こう10年程度</t>
    <phoneticPr fontId="2"/>
  </si>
  <si>
    <t>（４）中国に拠点を有している場合、向こう３年程度の現地の事業運営方針についてご回答ください。</t>
    <phoneticPr fontId="5"/>
  </si>
  <si>
    <t>１．拡大</t>
    <rPh sb="2" eb="4">
      <t>カクダイ</t>
    </rPh>
    <phoneticPr fontId="6"/>
  </si>
  <si>
    <t>２．現状維持</t>
    <phoneticPr fontId="2"/>
  </si>
  <si>
    <t>４．輸出入・代理店販売への切替え</t>
    <rPh sb="2" eb="5">
      <t>ユシュツニュウ</t>
    </rPh>
    <rPh sb="6" eb="9">
      <t>ダイリテン</t>
    </rPh>
    <rPh sb="9" eb="11">
      <t>ハンバイ</t>
    </rPh>
    <rPh sb="13" eb="15">
      <t>キリカ</t>
    </rPh>
    <phoneticPr fontId="6"/>
  </si>
  <si>
    <t>５．撤退</t>
    <rPh sb="2" eb="4">
      <t>テッタイ</t>
    </rPh>
    <phoneticPr fontId="6"/>
  </si>
  <si>
    <t>６．未定・不明</t>
    <phoneticPr fontId="2"/>
  </si>
  <si>
    <t>問７．デジタル化</t>
    <phoneticPr fontId="5"/>
  </si>
  <si>
    <t xml:space="preserve"> （１）デジタル化の取り組みを以下よりご回答ください(３つまでの複数回答)。</t>
    <phoneticPr fontId="5"/>
  </si>
  <si>
    <t>１．既存システムの更新(クラウド化など)</t>
    <rPh sb="2" eb="4">
      <t>キソン</t>
    </rPh>
    <rPh sb="9" eb="11">
      <t>コウシン</t>
    </rPh>
    <rPh sb="16" eb="17">
      <t>カ</t>
    </rPh>
    <phoneticPr fontId="6"/>
  </si>
  <si>
    <t>２．情報のデータ化　</t>
    <phoneticPr fontId="2"/>
  </si>
  <si>
    <t>３．RPA導入などによるプロセス改善</t>
    <rPh sb="5" eb="7">
      <t>ドウニュウ</t>
    </rPh>
    <rPh sb="16" eb="18">
      <t>カイゼン</t>
    </rPh>
    <phoneticPr fontId="6"/>
  </si>
  <si>
    <t>４．テレワーク環境の整備　</t>
    <rPh sb="7" eb="9">
      <t>カンキョウ</t>
    </rPh>
    <rPh sb="10" eb="12">
      <t>セイビ</t>
    </rPh>
    <phoneticPr fontId="6"/>
  </si>
  <si>
    <t>５．全社的なデータ連携</t>
    <rPh sb="2" eb="5">
      <t>ゼンシャテキ</t>
    </rPh>
    <rPh sb="9" eb="11">
      <t>レンケイ</t>
    </rPh>
    <phoneticPr fontId="6"/>
  </si>
  <si>
    <t>６．スマートファクトリー</t>
    <phoneticPr fontId="6"/>
  </si>
  <si>
    <t>７．顧客インターフェースの構築・改善</t>
    <rPh sb="2" eb="4">
      <t>コキャク</t>
    </rPh>
    <rPh sb="13" eb="15">
      <t>コウチク</t>
    </rPh>
    <rPh sb="16" eb="18">
      <t>カイゼン</t>
    </rPh>
    <phoneticPr fontId="6"/>
  </si>
  <si>
    <t>８．ビジネスモデル改革・再構築(DX</t>
    <phoneticPr fontId="6"/>
  </si>
  <si>
    <t>９． その他</t>
    <phoneticPr fontId="2"/>
  </si>
  <si>
    <t>　１．活用している</t>
    <phoneticPr fontId="6"/>
  </si>
  <si>
    <t>２．活用を検討している</t>
    <phoneticPr fontId="2"/>
  </si>
  <si>
    <t>３．活用予定はないが、社内的な関心が高まっている</t>
    <rPh sb="2" eb="4">
      <t>カツヨウ</t>
    </rPh>
    <rPh sb="4" eb="6">
      <t>ヨテイ</t>
    </rPh>
    <rPh sb="11" eb="14">
      <t>シャナイテキ</t>
    </rPh>
    <rPh sb="15" eb="17">
      <t>カンシン</t>
    </rPh>
    <rPh sb="18" eb="19">
      <t>タカ</t>
    </rPh>
    <phoneticPr fontId="6"/>
  </si>
  <si>
    <t>４．活用予定はなく、関心も高まっていない</t>
    <phoneticPr fontId="2"/>
  </si>
  <si>
    <t>問８．イノベーション・知財</t>
    <phoneticPr fontId="5"/>
  </si>
  <si>
    <t>（１）今後、貴社事業への影響が大きいと考えられる革新的技術についてご回答ください(３つまでの複数回答)。</t>
    <phoneticPr fontId="5"/>
  </si>
  <si>
    <t>１．自動運転(Lv４以上)</t>
    <rPh sb="2" eb="4">
      <t>ジドウ</t>
    </rPh>
    <rPh sb="4" eb="6">
      <t>ウンテン</t>
    </rPh>
    <rPh sb="10" eb="12">
      <t>イジョウ</t>
    </rPh>
    <phoneticPr fontId="6"/>
  </si>
  <si>
    <t>２．ドローン　</t>
    <phoneticPr fontId="2"/>
  </si>
  <si>
    <t>３．eVTOL(空飛ぶクルマなど)</t>
    <rPh sb="8" eb="9">
      <t>ソラ</t>
    </rPh>
    <rPh sb="9" eb="10">
      <t>ト</t>
    </rPh>
    <phoneticPr fontId="6"/>
  </si>
  <si>
    <t>４．核融合</t>
    <rPh sb="2" eb="5">
      <t>カクユウゴウ</t>
    </rPh>
    <phoneticPr fontId="6"/>
  </si>
  <si>
    <t>５．汎用AI</t>
    <rPh sb="2" eb="4">
      <t>ハンヨウ</t>
    </rPh>
    <phoneticPr fontId="6"/>
  </si>
  <si>
    <t xml:space="preserve">６．水素関連(製鉄,電池など) </t>
    <rPh sb="2" eb="4">
      <t>スイソ</t>
    </rPh>
    <rPh sb="4" eb="6">
      <t>カンレン</t>
    </rPh>
    <rPh sb="7" eb="9">
      <t>セイテツ</t>
    </rPh>
    <rPh sb="10" eb="12">
      <t>デンチ</t>
    </rPh>
    <phoneticPr fontId="6"/>
  </si>
  <si>
    <t>７．再エネ(洋上風力など)</t>
    <rPh sb="2" eb="3">
      <t>サイ</t>
    </rPh>
    <rPh sb="6" eb="8">
      <t>ヨウジョウ</t>
    </rPh>
    <rPh sb="8" eb="10">
      <t>フウリョク</t>
    </rPh>
    <phoneticPr fontId="6"/>
  </si>
  <si>
    <t>８．量子コンピュータ　</t>
    <phoneticPr fontId="6"/>
  </si>
  <si>
    <t>９．ブロックチェーン</t>
    <phoneticPr fontId="6"/>
  </si>
  <si>
    <t>10．宇宙利用　</t>
    <rPh sb="3" eb="5">
      <t>ウチュウ</t>
    </rPh>
    <rPh sb="5" eb="7">
      <t>リヨウ</t>
    </rPh>
    <phoneticPr fontId="6"/>
  </si>
  <si>
    <t>12．ロボット・ヒューマノイド</t>
    <phoneticPr fontId="6"/>
  </si>
  <si>
    <t>13．６G</t>
    <phoneticPr fontId="2"/>
  </si>
  <si>
    <t>14．特にない</t>
    <phoneticPr fontId="6"/>
  </si>
  <si>
    <t>（２）経営・事業企画への活用としての特許など、知的資本データ分析の検討状況をご回答ください(３つまでの複数選択)。</t>
    <phoneticPr fontId="5"/>
  </si>
  <si>
    <t>１．活用予定はなく、関心も高まっていない</t>
    <rPh sb="2" eb="4">
      <t>カツヨウ</t>
    </rPh>
    <rPh sb="4" eb="6">
      <t>ヨテイ</t>
    </rPh>
    <rPh sb="10" eb="12">
      <t>カンシン</t>
    </rPh>
    <rPh sb="13" eb="14">
      <t>タカ</t>
    </rPh>
    <phoneticPr fontId="6"/>
  </si>
  <si>
    <t>２．活用予定はないが、社内の関心は高まっている</t>
    <phoneticPr fontId="2"/>
  </si>
  <si>
    <t>３．活用を検討している</t>
    <rPh sb="2" eb="4">
      <t>カツヨウ</t>
    </rPh>
    <rPh sb="5" eb="7">
      <t>ケントウ</t>
    </rPh>
    <phoneticPr fontId="6"/>
  </si>
  <si>
    <t>４．社内で活用している</t>
    <rPh sb="2" eb="4">
      <t>シャナイ</t>
    </rPh>
    <rPh sb="5" eb="7">
      <t>カツヨウ</t>
    </rPh>
    <phoneticPr fontId="6"/>
  </si>
  <si>
    <t>５．経営層が関与している</t>
    <rPh sb="2" eb="4">
      <t>ケイエイ</t>
    </rPh>
    <rPh sb="4" eb="5">
      <t>ソウ</t>
    </rPh>
    <rPh sb="6" eb="8">
      <t>カンヨ</t>
    </rPh>
    <phoneticPr fontId="6"/>
  </si>
  <si>
    <t>６．IRに活用している</t>
    <phoneticPr fontId="2"/>
  </si>
  <si>
    <t xml:space="preserve">2024年6月25日（火）を期日として実施。 
</t>
    <rPh sb="11" eb="12">
      <t>カ</t>
    </rPh>
    <phoneticPr fontId="5"/>
  </si>
  <si>
    <t>2023・2024・2025年度　設備投資計画調査の対象企業</t>
    <rPh sb="14" eb="16">
      <t>ネンド</t>
    </rPh>
    <rPh sb="17" eb="19">
      <t>セツビ</t>
    </rPh>
    <rPh sb="19" eb="21">
      <t>トウシ</t>
    </rPh>
    <rPh sb="21" eb="23">
      <t>ケイカク</t>
    </rPh>
    <rPh sb="23" eb="25">
      <t>チョウサ</t>
    </rPh>
    <rPh sb="26" eb="28">
      <t>タイショウ</t>
    </rPh>
    <rPh sb="28" eb="30">
      <t>キギョウ</t>
    </rPh>
    <phoneticPr fontId="5"/>
  </si>
  <si>
    <t>（２）IoTや、AI(Chat GPTなど生成AIを含む)の活用状況についてご回答ください。</t>
    <phoneticPr fontId="5"/>
  </si>
  <si>
    <t>７．ジョブ型雇用の導入</t>
    <rPh sb="5" eb="6">
      <t>ガタ</t>
    </rPh>
    <rPh sb="6" eb="8">
      <t>コヨウ</t>
    </rPh>
    <rPh sb="9" eb="11">
      <t>ドウニュウ</t>
    </rPh>
    <phoneticPr fontId="6"/>
  </si>
  <si>
    <t>８．特にない</t>
    <phoneticPr fontId="6"/>
  </si>
  <si>
    <t>11．人間拡張(アバター・人工臓器など)</t>
    <rPh sb="3" eb="5">
      <t>ニンゲン</t>
    </rPh>
    <rPh sb="5" eb="7">
      <t>カクチョウ</t>
    </rPh>
    <rPh sb="13" eb="15">
      <t>ジンコウ</t>
    </rPh>
    <rPh sb="15" eb="17">
      <t>ゾウキ</t>
    </rPh>
    <phoneticPr fontId="6"/>
  </si>
  <si>
    <t>2,508社</t>
    <phoneticPr fontId="5"/>
  </si>
  <si>
    <t>（39.2％）</t>
    <phoneticPr fontId="5"/>
  </si>
  <si>
    <t>922社</t>
    <phoneticPr fontId="5"/>
  </si>
  <si>
    <t>1,586社</t>
    <phoneticPr fontId="5"/>
  </si>
  <si>
    <t>業種</t>
  </si>
  <si>
    <t>　具体事例</t>
  </si>
  <si>
    <t>食品</t>
    <rPh sb="0" eb="2">
      <t>ショクヒン</t>
    </rPh>
    <phoneticPr fontId="5"/>
  </si>
  <si>
    <t>化学</t>
    <rPh sb="0" eb="2">
      <t>カガク</t>
    </rPh>
    <phoneticPr fontId="5"/>
  </si>
  <si>
    <t>鉄鋼</t>
    <rPh sb="0" eb="2">
      <t>テッコウ</t>
    </rPh>
    <phoneticPr fontId="5"/>
  </si>
  <si>
    <t>卸売・小売</t>
    <rPh sb="0" eb="2">
      <t>オロシウ</t>
    </rPh>
    <rPh sb="3" eb="5">
      <t>コウ</t>
    </rPh>
    <phoneticPr fontId="5"/>
  </si>
  <si>
    <t>運輸</t>
    <rPh sb="0" eb="2">
      <t>ウンユ</t>
    </rPh>
    <phoneticPr fontId="5"/>
  </si>
  <si>
    <t>サービス</t>
    <phoneticPr fontId="5"/>
  </si>
  <si>
    <t>原料風評被害、人口減少</t>
    <rPh sb="0" eb="2">
      <t>ゲンリョウ</t>
    </rPh>
    <rPh sb="2" eb="4">
      <t>フウヒョウ</t>
    </rPh>
    <rPh sb="4" eb="6">
      <t>ヒガイ</t>
    </rPh>
    <rPh sb="7" eb="9">
      <t>ジンコウ</t>
    </rPh>
    <rPh sb="9" eb="11">
      <t>ゲンショウ</t>
    </rPh>
    <phoneticPr fontId="5"/>
  </si>
  <si>
    <t>エネルギー価格高騰、物流2024年問題、人口減少</t>
    <rPh sb="10" eb="12">
      <t>ブツリュウ</t>
    </rPh>
    <rPh sb="16" eb="17">
      <t>ネン</t>
    </rPh>
    <rPh sb="17" eb="19">
      <t>モンダイ</t>
    </rPh>
    <rPh sb="20" eb="22">
      <t>ジンコウ</t>
    </rPh>
    <rPh sb="22" eb="24">
      <t>ゲンショウ</t>
    </rPh>
    <phoneticPr fontId="5"/>
  </si>
  <si>
    <t>医薬品</t>
    <rPh sb="0" eb="3">
      <t>イヤクヒン</t>
    </rPh>
    <phoneticPr fontId="5"/>
  </si>
  <si>
    <t>薬価改定</t>
    <rPh sb="0" eb="2">
      <t>ヤッカ</t>
    </rPh>
    <rPh sb="2" eb="4">
      <t>カイテイ</t>
    </rPh>
    <phoneticPr fontId="2"/>
  </si>
  <si>
    <t>出版印刷</t>
    <rPh sb="0" eb="2">
      <t>シュッパン</t>
    </rPh>
    <rPh sb="2" eb="4">
      <t>インサツ</t>
    </rPh>
    <phoneticPr fontId="5"/>
  </si>
  <si>
    <t>購読者数の減少</t>
    <phoneticPr fontId="2"/>
  </si>
  <si>
    <t>インバウンド需要</t>
    <rPh sb="6" eb="8">
      <t>ジュヨウ</t>
    </rPh>
    <phoneticPr fontId="5"/>
  </si>
  <si>
    <t>インバウンド需要（紙・パルプ、一般機械部品）</t>
    <rPh sb="6" eb="8">
      <t>ジュヨウ</t>
    </rPh>
    <rPh sb="9" eb="10">
      <t>カミ</t>
    </rPh>
    <rPh sb="15" eb="17">
      <t>イッパン</t>
    </rPh>
    <rPh sb="17" eb="19">
      <t>キカイ</t>
    </rPh>
    <rPh sb="19" eb="21">
      <t>ブヒン</t>
    </rPh>
    <phoneticPr fontId="5"/>
  </si>
  <si>
    <t>金属製品</t>
    <rPh sb="0" eb="2">
      <t>キンゾク</t>
    </rPh>
    <rPh sb="2" eb="4">
      <t>セイヒン</t>
    </rPh>
    <phoneticPr fontId="5"/>
  </si>
  <si>
    <t>国内景気</t>
    <rPh sb="0" eb="2">
      <t>コクナイ</t>
    </rPh>
    <rPh sb="2" eb="4">
      <t>ケイキ</t>
    </rPh>
    <phoneticPr fontId="2"/>
  </si>
  <si>
    <t>インバウンド需要（ホテル・旅館）、国内景気（放送）</t>
    <rPh sb="6" eb="8">
      <t>ジュヨウ</t>
    </rPh>
    <rPh sb="13" eb="15">
      <t>リョカン</t>
    </rPh>
    <rPh sb="17" eb="19">
      <t>コクナイ</t>
    </rPh>
    <rPh sb="19" eb="21">
      <t>ケイキ</t>
    </rPh>
    <rPh sb="22" eb="24">
      <t>ホウソウ</t>
    </rPh>
    <phoneticPr fontId="2"/>
  </si>
  <si>
    <t>不動産</t>
    <rPh sb="0" eb="3">
      <t>フドウサン</t>
    </rPh>
    <phoneticPr fontId="2"/>
  </si>
  <si>
    <t>航空旅客需要の拡大、物流2024年問題、インバウンド需要、国内景気</t>
    <rPh sb="0" eb="2">
      <t>コウクウ</t>
    </rPh>
    <rPh sb="2" eb="4">
      <t>リョカク</t>
    </rPh>
    <rPh sb="4" eb="6">
      <t>ジュヨウ</t>
    </rPh>
    <rPh sb="7" eb="9">
      <t>カクダイ</t>
    </rPh>
    <rPh sb="10" eb="12">
      <t>ブツリュウ</t>
    </rPh>
    <rPh sb="16" eb="17">
      <t>ネン</t>
    </rPh>
    <rPh sb="17" eb="19">
      <t>モンダイ</t>
    </rPh>
    <rPh sb="26" eb="28">
      <t>ジュヨウ</t>
    </rPh>
    <rPh sb="29" eb="31">
      <t>コクナイ</t>
    </rPh>
    <rPh sb="31" eb="33">
      <t>ケイキ</t>
    </rPh>
    <phoneticPr fontId="5"/>
  </si>
  <si>
    <t>インバウンド需要、国内景気、脱プラスチック</t>
    <rPh sb="6" eb="8">
      <t>ジュヨウ</t>
    </rPh>
    <rPh sb="9" eb="11">
      <t>コクナイ</t>
    </rPh>
    <rPh sb="11" eb="13">
      <t>ケイキ</t>
    </rPh>
    <rPh sb="14" eb="15">
      <t>ダツ</t>
    </rPh>
    <phoneticPr fontId="2"/>
  </si>
  <si>
    <t>税負担の増加による個人消費減少、原油価格高騰、感染症の拡大、少子高齢化・過疎化、テレビ離れ（放送）</t>
    <rPh sb="0" eb="1">
      <t>ゼイ</t>
    </rPh>
    <rPh sb="1" eb="3">
      <t>フタン</t>
    </rPh>
    <rPh sb="4" eb="6">
      <t>ゾウカ</t>
    </rPh>
    <rPh sb="9" eb="11">
      <t>コジン</t>
    </rPh>
    <rPh sb="11" eb="13">
      <t>ショウヒ</t>
    </rPh>
    <rPh sb="13" eb="15">
      <t>ゲンショウ</t>
    </rPh>
    <rPh sb="16" eb="18">
      <t>ゲンユ</t>
    </rPh>
    <rPh sb="18" eb="20">
      <t>カカク</t>
    </rPh>
    <rPh sb="20" eb="22">
      <t>コウトウ</t>
    </rPh>
    <rPh sb="23" eb="26">
      <t>カンセンショウ</t>
    </rPh>
    <rPh sb="27" eb="29">
      <t>カクダイ</t>
    </rPh>
    <rPh sb="30" eb="32">
      <t>ショウシ</t>
    </rPh>
    <rPh sb="32" eb="35">
      <t>コウレイカ</t>
    </rPh>
    <rPh sb="36" eb="39">
      <t>カソカ</t>
    </rPh>
    <rPh sb="43" eb="44">
      <t>バナ</t>
    </rPh>
    <rPh sb="46" eb="48">
      <t>ホウソウ</t>
    </rPh>
    <phoneticPr fontId="5"/>
  </si>
  <si>
    <t>物流2024年問題、台中対立、オフィス需要の減少</t>
    <rPh sb="10" eb="12">
      <t>タイチュン</t>
    </rPh>
    <rPh sb="12" eb="14">
      <t>タイリツ</t>
    </rPh>
    <rPh sb="19" eb="21">
      <t>ジュヨウ</t>
    </rPh>
    <rPh sb="22" eb="24">
      <t>ゲンショウ</t>
    </rPh>
    <phoneticPr fontId="5"/>
  </si>
  <si>
    <t>小口出荷を減らす、販売エリア縮小、グループでの連携、出荷準備を前倒して運送会社の荷積みをサポート、パレット輸送、輸送の内製化</t>
    <rPh sb="23" eb="25">
      <t>レンケイ</t>
    </rPh>
    <rPh sb="53" eb="55">
      <t>ユソウ</t>
    </rPh>
    <rPh sb="56" eb="58">
      <t>ユソウ</t>
    </rPh>
    <rPh sb="59" eb="62">
      <t>ナイセイカ</t>
    </rPh>
    <phoneticPr fontId="5"/>
  </si>
  <si>
    <t>納品先での荷待ち・荷卸し時間の調査</t>
    <rPh sb="0" eb="2">
      <t>ノウヒン</t>
    </rPh>
    <rPh sb="2" eb="3">
      <t>サキ</t>
    </rPh>
    <rPh sb="5" eb="6">
      <t>ニ</t>
    </rPh>
    <rPh sb="6" eb="7">
      <t>マ</t>
    </rPh>
    <rPh sb="9" eb="11">
      <t>ニオロ</t>
    </rPh>
    <rPh sb="12" eb="14">
      <t>ジカン</t>
    </rPh>
    <rPh sb="15" eb="17">
      <t>チョウサ</t>
    </rPh>
    <phoneticPr fontId="5"/>
  </si>
  <si>
    <t>積込作業等の作業効率向上を目的とした設備投資、トラックヤードの増設</t>
    <rPh sb="13" eb="15">
      <t>モクテキ</t>
    </rPh>
    <rPh sb="18" eb="20">
      <t>セツビ</t>
    </rPh>
    <rPh sb="20" eb="22">
      <t>トウシ</t>
    </rPh>
    <phoneticPr fontId="5"/>
  </si>
  <si>
    <t>一般機械部品</t>
  </si>
  <si>
    <t>ドライバーの荷役時間の短縮、運行ダイヤ見直し、輸送業者からの値上げ要請への対応</t>
    <rPh sb="6" eb="8">
      <t>ニヤク</t>
    </rPh>
    <rPh sb="8" eb="10">
      <t>ジカン</t>
    </rPh>
    <rPh sb="11" eb="13">
      <t>タンシュク</t>
    </rPh>
    <rPh sb="14" eb="16">
      <t>ウンコウ</t>
    </rPh>
    <rPh sb="19" eb="21">
      <t>ミナオ</t>
    </rPh>
    <rPh sb="23" eb="25">
      <t>ユソウ</t>
    </rPh>
    <rPh sb="25" eb="27">
      <t>ギョウシャ</t>
    </rPh>
    <rPh sb="30" eb="32">
      <t>ネア</t>
    </rPh>
    <rPh sb="33" eb="35">
      <t>ヨウセイ</t>
    </rPh>
    <rPh sb="37" eb="39">
      <t>タイオウ</t>
    </rPh>
    <phoneticPr fontId="5"/>
  </si>
  <si>
    <t>納期調整、リードタイムの延長、運賃値上げ、発注の前倒し、在庫の適正化、輸配送ルートの見直し</t>
    <rPh sb="0" eb="2">
      <t>ノウキ</t>
    </rPh>
    <rPh sb="2" eb="4">
      <t>チョウセイ</t>
    </rPh>
    <rPh sb="12" eb="14">
      <t>エンチョウ</t>
    </rPh>
    <rPh sb="15" eb="17">
      <t>ウンチン</t>
    </rPh>
    <rPh sb="17" eb="19">
      <t>ネア</t>
    </rPh>
    <rPh sb="21" eb="23">
      <t>ハッチュウ</t>
    </rPh>
    <rPh sb="24" eb="26">
      <t>マエダオ</t>
    </rPh>
    <rPh sb="28" eb="30">
      <t>ザイコ</t>
    </rPh>
    <rPh sb="31" eb="34">
      <t>テキセイカ</t>
    </rPh>
    <phoneticPr fontId="5"/>
  </si>
  <si>
    <t>減便、幹線輸送の見直しなど輸送効率化、パレット輸送の強化、グループ内の物流再編、荷主への料金改定交渉など、
ドライバーを含む全従業員賃上げの実施、労働時間管理の強化、人材の確保</t>
    <rPh sb="0" eb="2">
      <t>ゲンビン</t>
    </rPh>
    <rPh sb="13" eb="15">
      <t>ユソウ</t>
    </rPh>
    <rPh sb="15" eb="18">
      <t>コウリツカ</t>
    </rPh>
    <rPh sb="35" eb="37">
      <t>ブツリュウ</t>
    </rPh>
    <phoneticPr fontId="5"/>
  </si>
  <si>
    <t>航空需要の減少、物流2024年問題、燃料代の高騰、倉庫料値上げ</t>
    <rPh sb="0" eb="2">
      <t>コウクウ</t>
    </rPh>
    <rPh sb="2" eb="4">
      <t>ジュヨウ</t>
    </rPh>
    <rPh sb="5" eb="7">
      <t>ゲンショウ</t>
    </rPh>
    <rPh sb="18" eb="21">
      <t>ネンリョウダイ</t>
    </rPh>
    <rPh sb="22" eb="24">
      <t>コウトウ</t>
    </rPh>
    <rPh sb="25" eb="27">
      <t>ソウコ</t>
    </rPh>
    <rPh sb="27" eb="28">
      <t>リョウ</t>
    </rPh>
    <rPh sb="28" eb="30">
      <t>ネア</t>
    </rPh>
    <phoneticPr fontId="5"/>
  </si>
  <si>
    <t>ＥＶ化とＩＣＥ車の販売台数の減少</t>
    <rPh sb="7" eb="8">
      <t>シャ</t>
    </rPh>
    <rPh sb="14" eb="16">
      <t>ゲンショウ</t>
    </rPh>
    <phoneticPr fontId="5"/>
  </si>
  <si>
    <t>受発注リードタイムの見直し、輸送量の平準化、出荷回数削減、庫内作業の見直し、積載効率の向上対策、配送効率の向上、配送ルート見直し、物流委託先への条件改善</t>
    <rPh sb="0" eb="3">
      <t>ジュハッチュウ</t>
    </rPh>
    <rPh sb="10" eb="12">
      <t>ミナオ</t>
    </rPh>
    <rPh sb="14" eb="16">
      <t>ユソウ</t>
    </rPh>
    <rPh sb="16" eb="17">
      <t>リョウ</t>
    </rPh>
    <rPh sb="18" eb="21">
      <t>ヘイジュンカ</t>
    </rPh>
    <rPh sb="22" eb="24">
      <t>シュッカ</t>
    </rPh>
    <rPh sb="24" eb="26">
      <t>カイスウ</t>
    </rPh>
    <rPh sb="26" eb="28">
      <t>サクゲン</t>
    </rPh>
    <rPh sb="29" eb="30">
      <t>コ</t>
    </rPh>
    <rPh sb="30" eb="31">
      <t>ナイ</t>
    </rPh>
    <rPh sb="31" eb="33">
      <t>サギョウ</t>
    </rPh>
    <rPh sb="34" eb="36">
      <t>ミナオ</t>
    </rPh>
    <rPh sb="38" eb="40">
      <t>セキサイ</t>
    </rPh>
    <rPh sb="40" eb="42">
      <t>コウリツ</t>
    </rPh>
    <rPh sb="43" eb="45">
      <t>コウジョウ</t>
    </rPh>
    <rPh sb="45" eb="47">
      <t>タイサク</t>
    </rPh>
    <phoneticPr fontId="5"/>
  </si>
  <si>
    <t>臨機応変に運輸業者選択</t>
    <phoneticPr fontId="2"/>
  </si>
  <si>
    <t>【その他の具体例】</t>
    <rPh sb="3" eb="4">
      <t>タ</t>
    </rPh>
    <rPh sb="5" eb="7">
      <t>グタイ</t>
    </rPh>
    <rPh sb="7" eb="8">
      <t>レイ</t>
    </rPh>
    <phoneticPr fontId="2"/>
  </si>
  <si>
    <t>元請けの開発規模の減少</t>
  </si>
  <si>
    <t>ホテル・旅館</t>
  </si>
  <si>
    <t>ホテル・旅館</t>
    <rPh sb="4" eb="6">
      <t>リョカン</t>
    </rPh>
    <phoneticPr fontId="5"/>
  </si>
  <si>
    <t>電気機械</t>
    <rPh sb="0" eb="2">
      <t>デンキ</t>
    </rPh>
    <rPh sb="2" eb="4">
      <t>キカイ</t>
    </rPh>
    <phoneticPr fontId="2"/>
  </si>
  <si>
    <t>納車時期の延期、メーカーがバス製造を中止している</t>
    <rPh sb="0" eb="2">
      <t>ノウシャ</t>
    </rPh>
    <rPh sb="2" eb="4">
      <t>ジキ</t>
    </rPh>
    <rPh sb="5" eb="7">
      <t>エンキ</t>
    </rPh>
    <phoneticPr fontId="2"/>
  </si>
  <si>
    <t>補助金決定待ち、補助金申請の不採択、部品不足</t>
    <rPh sb="0" eb="3">
      <t>ホジョキン</t>
    </rPh>
    <rPh sb="3" eb="5">
      <t>ケッテイ</t>
    </rPh>
    <rPh sb="5" eb="6">
      <t>マ</t>
    </rPh>
    <rPh sb="8" eb="11">
      <t>ホジョキン</t>
    </rPh>
    <rPh sb="11" eb="13">
      <t>シンセイ</t>
    </rPh>
    <rPh sb="14" eb="15">
      <t>フ</t>
    </rPh>
    <rPh sb="15" eb="17">
      <t>サイタク</t>
    </rPh>
    <rPh sb="18" eb="20">
      <t>ブヒン</t>
    </rPh>
    <rPh sb="20" eb="22">
      <t>フソク</t>
    </rPh>
    <phoneticPr fontId="2"/>
  </si>
  <si>
    <t>電子部品等</t>
  </si>
  <si>
    <t>電子部品等</t>
    <rPh sb="0" eb="2">
      <t>デンシ</t>
    </rPh>
    <rPh sb="2" eb="4">
      <t>ブヒン</t>
    </rPh>
    <rPh sb="4" eb="5">
      <t>ナド</t>
    </rPh>
    <phoneticPr fontId="2"/>
  </si>
  <si>
    <t>受注低迷</t>
    <rPh sb="0" eb="2">
      <t>ジュチュウ</t>
    </rPh>
    <rPh sb="2" eb="4">
      <t>テイメイ</t>
    </rPh>
    <phoneticPr fontId="2"/>
  </si>
  <si>
    <t>ガス</t>
  </si>
  <si>
    <t>ガス</t>
    <phoneticPr fontId="5"/>
  </si>
  <si>
    <t>温暖化の影響によりガス販売が不調になっている</t>
    <rPh sb="0" eb="3">
      <t>オンダンカ</t>
    </rPh>
    <rPh sb="4" eb="6">
      <t>エイキョウ</t>
    </rPh>
    <rPh sb="11" eb="13">
      <t>ハンバイ</t>
    </rPh>
    <rPh sb="14" eb="16">
      <t>フチョウ</t>
    </rPh>
    <phoneticPr fontId="2"/>
  </si>
  <si>
    <t>半導体不足</t>
  </si>
  <si>
    <t>条件に見合う物件がみつからなかった</t>
  </si>
  <si>
    <t>青果物全般の相場安</t>
    <phoneticPr fontId="2"/>
  </si>
  <si>
    <t>業績の悪化</t>
    <rPh sb="0" eb="2">
      <t>ギョウセキ</t>
    </rPh>
    <rPh sb="3" eb="5">
      <t>アッカ</t>
    </rPh>
    <phoneticPr fontId="2"/>
  </si>
  <si>
    <t>経常損益の向上</t>
  </si>
  <si>
    <t>株価上昇に向けての関心がない</t>
  </si>
  <si>
    <t>収益アップ</t>
  </si>
  <si>
    <t>その他製造業</t>
    <rPh sb="2" eb="3">
      <t>タ</t>
    </rPh>
    <rPh sb="3" eb="6">
      <t>セイゾウギョウ</t>
    </rPh>
    <phoneticPr fontId="2"/>
  </si>
  <si>
    <t>建設</t>
    <rPh sb="0" eb="2">
      <t>ケンセツ</t>
    </rPh>
    <phoneticPr fontId="5"/>
  </si>
  <si>
    <t>株価上昇に関心がない</t>
  </si>
  <si>
    <t>出版印刷</t>
  </si>
  <si>
    <t>出版印刷</t>
    <rPh sb="0" eb="2">
      <t>シュッパン</t>
    </rPh>
    <rPh sb="2" eb="4">
      <t>インサツ</t>
    </rPh>
    <phoneticPr fontId="2"/>
  </si>
  <si>
    <t>相続対策</t>
    <rPh sb="0" eb="2">
      <t>ソウゾク</t>
    </rPh>
    <rPh sb="2" eb="4">
      <t>タイサク</t>
    </rPh>
    <phoneticPr fontId="2"/>
  </si>
  <si>
    <t>利益の安定化</t>
    <rPh sb="0" eb="2">
      <t>リエキ</t>
    </rPh>
    <rPh sb="3" eb="6">
      <t>アンテイカ</t>
    </rPh>
    <phoneticPr fontId="2"/>
  </si>
  <si>
    <t>中小企業にとって株価上昇は良いことではない</t>
  </si>
  <si>
    <t>その他サービス</t>
  </si>
  <si>
    <t>その他サービス</t>
    <rPh sb="2" eb="3">
      <t>タ</t>
    </rPh>
    <phoneticPr fontId="5"/>
  </si>
  <si>
    <t>株式による資本調達に依存していない</t>
  </si>
  <si>
    <t>財務指標の改善、保有株式評価</t>
    <rPh sb="8" eb="10">
      <t>ホユウ</t>
    </rPh>
    <rPh sb="10" eb="12">
      <t>カブシキ</t>
    </rPh>
    <rPh sb="12" eb="14">
      <t>ヒョウカ</t>
    </rPh>
    <phoneticPr fontId="2"/>
  </si>
  <si>
    <t>SDGｓ</t>
    <phoneticPr fontId="2"/>
  </si>
  <si>
    <t>倉庫・運輸関連</t>
  </si>
  <si>
    <t>決算報告</t>
  </si>
  <si>
    <t>サステナビリティの取り組み</t>
  </si>
  <si>
    <t>株主が求めた情報は開示している</t>
  </si>
  <si>
    <t>新規事業の進捗</t>
  </si>
  <si>
    <t>非鉄金属製錬</t>
  </si>
  <si>
    <t>部品・車体</t>
  </si>
  <si>
    <t>製造不良・社外流出の低減による信用創造</t>
  </si>
  <si>
    <t>精密機械</t>
    <rPh sb="0" eb="2">
      <t>セイミツ</t>
    </rPh>
    <rPh sb="2" eb="4">
      <t>キカイ</t>
    </rPh>
    <phoneticPr fontId="2"/>
  </si>
  <si>
    <t>経常利益</t>
  </si>
  <si>
    <t>建設</t>
    <rPh sb="0" eb="2">
      <t>ケンセツ</t>
    </rPh>
    <phoneticPr fontId="2"/>
  </si>
  <si>
    <t>ROE</t>
    <phoneticPr fontId="2"/>
  </si>
  <si>
    <t>重視している項目はない、サステナビリティ、事業活動の内容</t>
    <rPh sb="21" eb="23">
      <t>ジギョウ</t>
    </rPh>
    <rPh sb="23" eb="25">
      <t>カツドウ</t>
    </rPh>
    <rPh sb="26" eb="28">
      <t>ナイヨウ</t>
    </rPh>
    <phoneticPr fontId="2"/>
  </si>
  <si>
    <t>機械電気系人材</t>
  </si>
  <si>
    <t>ホテル・旅館</t>
    <rPh sb="4" eb="6">
      <t>リョカン</t>
    </rPh>
    <phoneticPr fontId="2"/>
  </si>
  <si>
    <t>サービス担当職、サービス従事者</t>
    <rPh sb="4" eb="6">
      <t>タントウ</t>
    </rPh>
    <rPh sb="6" eb="7">
      <t>ショク</t>
    </rPh>
    <rPh sb="12" eb="15">
      <t>ジュウジシャ</t>
    </rPh>
    <phoneticPr fontId="2"/>
  </si>
  <si>
    <t>ドライバー</t>
  </si>
  <si>
    <t>薬剤師</t>
    <rPh sb="0" eb="3">
      <t>ヤクザイシ</t>
    </rPh>
    <phoneticPr fontId="2"/>
  </si>
  <si>
    <t>女性管理職</t>
    <rPh sb="0" eb="2">
      <t>ジョセイ</t>
    </rPh>
    <rPh sb="2" eb="4">
      <t>カンリ</t>
    </rPh>
    <rPh sb="4" eb="5">
      <t>ショク</t>
    </rPh>
    <phoneticPr fontId="2"/>
  </si>
  <si>
    <t>全般</t>
    <rPh sb="0" eb="2">
      <t>ゼンパン</t>
    </rPh>
    <phoneticPr fontId="2"/>
  </si>
  <si>
    <t>開発職、若年層、次期管理職候補</t>
    <rPh sb="0" eb="2">
      <t>カイハツ</t>
    </rPh>
    <rPh sb="2" eb="3">
      <t>ショク</t>
    </rPh>
    <rPh sb="4" eb="6">
      <t>ジャクネン</t>
    </rPh>
    <rPh sb="6" eb="7">
      <t>ソウ</t>
    </rPh>
    <rPh sb="8" eb="10">
      <t>ジキ</t>
    </rPh>
    <rPh sb="10" eb="12">
      <t>カンリ</t>
    </rPh>
    <rPh sb="12" eb="13">
      <t>ショク</t>
    </rPh>
    <rPh sb="13" eb="15">
      <t>コウホ</t>
    </rPh>
    <phoneticPr fontId="2"/>
  </si>
  <si>
    <t>グループ内採用、従業員満足度向上</t>
    <phoneticPr fontId="2"/>
  </si>
  <si>
    <t>リファラル採用制度の導入</t>
    <rPh sb="5" eb="7">
      <t>サイヨウ</t>
    </rPh>
    <rPh sb="7" eb="9">
      <t>セイド</t>
    </rPh>
    <rPh sb="10" eb="12">
      <t>ドウニュウ</t>
    </rPh>
    <phoneticPr fontId="2"/>
  </si>
  <si>
    <t>ガス</t>
    <phoneticPr fontId="2"/>
  </si>
  <si>
    <t>年間休日の増加</t>
  </si>
  <si>
    <t>期間社員・人材派遣契約(および正社員登用制度)、技能実習生受入</t>
  </si>
  <si>
    <t>親会社からの出向者</t>
    <phoneticPr fontId="2"/>
  </si>
  <si>
    <t>電子機器</t>
  </si>
  <si>
    <t>電子機器</t>
    <rPh sb="0" eb="2">
      <t>デンシ</t>
    </rPh>
    <rPh sb="2" eb="4">
      <t>キキ</t>
    </rPh>
    <phoneticPr fontId="2"/>
  </si>
  <si>
    <t>定年延長</t>
    <rPh sb="0" eb="2">
      <t>テイネン</t>
    </rPh>
    <rPh sb="2" eb="4">
      <t>エンチョウ</t>
    </rPh>
    <phoneticPr fontId="2"/>
  </si>
  <si>
    <t>ヘッドハント、事業規模から新規採用はできない</t>
    <phoneticPr fontId="2"/>
  </si>
  <si>
    <t>食品</t>
    <rPh sb="0" eb="2">
      <t>ショクヒン</t>
    </rPh>
    <phoneticPr fontId="2"/>
  </si>
  <si>
    <t>部品・車体</t>
    <rPh sb="0" eb="2">
      <t>ブヒン</t>
    </rPh>
    <rPh sb="3" eb="5">
      <t>シャタイ</t>
    </rPh>
    <phoneticPr fontId="2"/>
  </si>
  <si>
    <t>評価制度の継続</t>
  </si>
  <si>
    <t>健康経営推進による将来就業制限者数の低減（潜在的就業制限リスク者数の低減）</t>
  </si>
  <si>
    <t>親会社との協議・調整</t>
  </si>
  <si>
    <t>男女関わらず働くことが出来る職場環境整備</t>
  </si>
  <si>
    <t>社内システムＤＸ化、事務サポ－トセンタ－設置</t>
  </si>
  <si>
    <t>生産工程をパートナー企業へ外注化(自社人材の再配分)_x000D_
親会社からの人材受入(出向・移籍)</t>
  </si>
  <si>
    <t>アナログ業務をＩＴ・デジタル化へ置換、年間所定労働時間を削減、退職金掛金基準額を増額</t>
    <phoneticPr fontId="2"/>
  </si>
  <si>
    <t>路線の縮小、従業員のリスキリング</t>
    <rPh sb="6" eb="9">
      <t>ジュウギョウイン</t>
    </rPh>
    <phoneticPr fontId="2"/>
  </si>
  <si>
    <t>紙・パルプ</t>
    <rPh sb="0" eb="1">
      <t>カミ</t>
    </rPh>
    <phoneticPr fontId="2"/>
  </si>
  <si>
    <t>リース</t>
  </si>
  <si>
    <t>出産祝い金制度（3人目出産で総額100万円）</t>
  </si>
  <si>
    <t>育英資金制度</t>
  </si>
  <si>
    <t>電気機器</t>
  </si>
  <si>
    <t>育児休業、育児短時間勤務</t>
  </si>
  <si>
    <t>育児休暇20日間、育児休業、出生児育児休業、産後休業時に利用可能、他に育児目的休暇5日間取得可能</t>
  </si>
  <si>
    <t>産業用機械</t>
  </si>
  <si>
    <t>フレックス制の導入、看護休暇の一部を有給</t>
  </si>
  <si>
    <t>放送</t>
  </si>
  <si>
    <t>法定基準を上回る育児支援制度（育児短時間勤務の適用期間延長等）</t>
  </si>
  <si>
    <t>有機化学</t>
  </si>
  <si>
    <t>電線・ケーブル</t>
  </si>
  <si>
    <t>育児声援</t>
  </si>
  <si>
    <t>子ども手当の拡充</t>
  </si>
  <si>
    <t>子ども手当の拡充、小学校3年生までの育児時短</t>
    <phoneticPr fontId="2"/>
  </si>
  <si>
    <t>放送</t>
    <rPh sb="0" eb="2">
      <t>ホウソウ</t>
    </rPh>
    <phoneticPr fontId="2"/>
  </si>
  <si>
    <t>出産祝い金の支給、法定より上回った就業規則</t>
    <phoneticPr fontId="2"/>
  </si>
  <si>
    <t>化学</t>
    <rPh sb="0" eb="2">
      <t>カガク</t>
    </rPh>
    <phoneticPr fontId="2"/>
  </si>
  <si>
    <t>時短勤務による育児参加への支援</t>
  </si>
  <si>
    <t>支援対策を策定</t>
    <phoneticPr fontId="2"/>
  </si>
  <si>
    <t>看護休暇制度、小学生以下の子の看病のための時間制有給休暇（対象一人当たり年間40時間付与）、小学校3年生4月までの育児短時間勤務制度</t>
    <phoneticPr fontId="2"/>
  </si>
  <si>
    <t>造船</t>
    <rPh sb="0" eb="2">
      <t>ゾウセン</t>
    </rPh>
    <phoneticPr fontId="2"/>
  </si>
  <si>
    <t>子女教育手当（被扶養者である子女が22歳に到達する年度末まで）、出産祝い金</t>
    <phoneticPr fontId="2"/>
  </si>
  <si>
    <t>育児休暇取得促進制度</t>
    <rPh sb="4" eb="6">
      <t>シュトク</t>
    </rPh>
    <phoneticPr fontId="2"/>
  </si>
  <si>
    <t>その他サービス</t>
    <phoneticPr fontId="2"/>
  </si>
  <si>
    <t>医薬品</t>
  </si>
  <si>
    <t>経費負担の増加</t>
  </si>
  <si>
    <t>鉄道</t>
  </si>
  <si>
    <t>金属製品</t>
  </si>
  <si>
    <t>コスト増</t>
  </si>
  <si>
    <t>コストアップ</t>
  </si>
  <si>
    <t>設備入替に伴う経費増、下請けの運送業者からの値上がりなど</t>
    <phoneticPr fontId="2"/>
  </si>
  <si>
    <t>事務負担の増加、既存機器の省エネモデルへの交換</t>
    <phoneticPr fontId="2"/>
  </si>
  <si>
    <t>カーボンニュートラルに貢献できる製品の販売拡大、コスト上昇</t>
    <phoneticPr fontId="2"/>
  </si>
  <si>
    <t>実現に向けた設備投資の必要額</t>
  </si>
  <si>
    <t>補助金政策</t>
  </si>
  <si>
    <t>セメント</t>
  </si>
  <si>
    <t>設備環境を整えるためのコスト</t>
  </si>
  <si>
    <t>販売先の理解</t>
  </si>
  <si>
    <t>オール電化対応</t>
  </si>
  <si>
    <t>カーボンニュートラルに貢献できる製品の認知度</t>
  </si>
  <si>
    <t>体制整備や人材育成を併行しながらの利益確保</t>
  </si>
  <si>
    <t>対応するための費用負担</t>
  </si>
  <si>
    <t>投資資金、優遇制度の整備</t>
    <rPh sb="5" eb="7">
      <t>ユウグウ</t>
    </rPh>
    <rPh sb="7" eb="9">
      <t>セイド</t>
    </rPh>
    <rPh sb="10" eb="12">
      <t>セイビ</t>
    </rPh>
    <phoneticPr fontId="2"/>
  </si>
  <si>
    <t>カルシア改質土による埋立</t>
  </si>
  <si>
    <t>e-メタン</t>
  </si>
  <si>
    <t>その他電力</t>
  </si>
  <si>
    <t>メタノール関連</t>
  </si>
  <si>
    <t>リユース(回収)</t>
  </si>
  <si>
    <t>卸売・小売</t>
    <rPh sb="0" eb="2">
      <t>オロシウ</t>
    </rPh>
    <rPh sb="3" eb="5">
      <t>コウリ</t>
    </rPh>
    <phoneticPr fontId="2"/>
  </si>
  <si>
    <t>蓄電池、カルシア改質土による埋立</t>
    <rPh sb="0" eb="3">
      <t>チクデンチ</t>
    </rPh>
    <phoneticPr fontId="2"/>
  </si>
  <si>
    <t>設備投資</t>
    <rPh sb="0" eb="2">
      <t>セツビ</t>
    </rPh>
    <rPh sb="2" eb="4">
      <t>トウシ</t>
    </rPh>
    <phoneticPr fontId="2"/>
  </si>
  <si>
    <t>研究開発</t>
    <rPh sb="0" eb="2">
      <t>ケンキュウ</t>
    </rPh>
    <rPh sb="2" eb="4">
      <t>カイハツ</t>
    </rPh>
    <phoneticPr fontId="2"/>
  </si>
  <si>
    <t>Co2の吸収など</t>
  </si>
  <si>
    <t>微細藻類</t>
  </si>
  <si>
    <t>ブルーカーボンプロジェクトの実験協賛</t>
  </si>
  <si>
    <t>蓄電システム</t>
  </si>
  <si>
    <t>高耐久性能、長寿命化</t>
  </si>
  <si>
    <t>メタノール関連、ブルーカーボン事業</t>
    <rPh sb="15" eb="17">
      <t>ジギョウ</t>
    </rPh>
    <phoneticPr fontId="2"/>
  </si>
  <si>
    <t>カルシア改質土</t>
  </si>
  <si>
    <t>堆肥</t>
  </si>
  <si>
    <t>食器</t>
  </si>
  <si>
    <t>木材</t>
  </si>
  <si>
    <t>樹脂</t>
  </si>
  <si>
    <t>薬品</t>
  </si>
  <si>
    <t>水、下水汚泥</t>
  </si>
  <si>
    <t>廃液からの原材料回収リサイクル</t>
  </si>
  <si>
    <t>コンクリート、廃木材、溶融スラグ</t>
    <rPh sb="7" eb="8">
      <t>ハイ</t>
    </rPh>
    <rPh sb="8" eb="10">
      <t>モクザイ</t>
    </rPh>
    <rPh sb="11" eb="13">
      <t>ヨウユウ</t>
    </rPh>
    <phoneticPr fontId="2"/>
  </si>
  <si>
    <t>フロンガス、プラズマ技術</t>
    <rPh sb="10" eb="12">
      <t>ギジュツ</t>
    </rPh>
    <phoneticPr fontId="2"/>
  </si>
  <si>
    <t>CNガス</t>
    <phoneticPr fontId="2"/>
  </si>
  <si>
    <t>その他非製造業</t>
    <rPh sb="2" eb="3">
      <t>タ</t>
    </rPh>
    <rPh sb="3" eb="7">
      <t>ヒセイゾウギョウ</t>
    </rPh>
    <phoneticPr fontId="2"/>
  </si>
  <si>
    <t>建設</t>
    <phoneticPr fontId="2"/>
  </si>
  <si>
    <t>ゴム</t>
  </si>
  <si>
    <t>製粉・製糖・食用油</t>
  </si>
  <si>
    <t>調達する木材の地産地消</t>
  </si>
  <si>
    <t>販売エリアの拡大</t>
  </si>
  <si>
    <t>金属加工機械</t>
  </si>
  <si>
    <t>会社分割</t>
  </si>
  <si>
    <t>過疎化</t>
  </si>
  <si>
    <t>製品の販売拡大を見いだせなかったため</t>
  </si>
  <si>
    <t>親会社主導であり当社での見直しはしない</t>
  </si>
  <si>
    <t>国内需要の縮小、食料自給率UP、食料安全保障</t>
    <phoneticPr fontId="2"/>
  </si>
  <si>
    <t>インバウンド需要の拡充、発展と成長・効率化など</t>
    <phoneticPr fontId="2"/>
  </si>
  <si>
    <t>輸送コストの高騰、納期、品質</t>
    <rPh sb="9" eb="11">
      <t>ノウキ</t>
    </rPh>
    <rPh sb="12" eb="14">
      <t>ヒンシツ</t>
    </rPh>
    <phoneticPr fontId="2"/>
  </si>
  <si>
    <t>測量</t>
  </si>
  <si>
    <t>事務民生用機械</t>
  </si>
  <si>
    <t>成形加工の可視化</t>
  </si>
  <si>
    <t>情報サービス</t>
  </si>
  <si>
    <t>ChatGPT</t>
  </si>
  <si>
    <t>通信</t>
  </si>
  <si>
    <t>コーディングの補助</t>
  </si>
  <si>
    <t>無人搬送車（AGV)の導入</t>
  </si>
  <si>
    <t>気象海象予測の精度向上</t>
  </si>
  <si>
    <t>DX</t>
  </si>
  <si>
    <t>半導体</t>
  </si>
  <si>
    <t>新素材</t>
  </si>
  <si>
    <t>商標登録</t>
  </si>
  <si>
    <t>知財におけるパテントマップ作製</t>
  </si>
  <si>
    <t>社内各部門の技術基盤にて部門間でシナジーを発揮できる技術を明確化するため作業会を実施</t>
  </si>
  <si>
    <t>製品開発</t>
  </si>
  <si>
    <t>社内デザイナーの著作権取得</t>
  </si>
  <si>
    <t>BIツールの活用</t>
  </si>
  <si>
    <t>メタネーション、メタンハイドレートの実用化、都市ガス代替燃料</t>
    <phoneticPr fontId="2"/>
  </si>
  <si>
    <t>CBDC(中央銀行デジタル通貨)</t>
    <phoneticPr fontId="2"/>
  </si>
  <si>
    <t>歯車を使用する産業機械全般、EV化</t>
    <rPh sb="16" eb="17">
      <t>カ</t>
    </rPh>
    <phoneticPr fontId="2"/>
  </si>
  <si>
    <t>遺伝子組み換え技術による生産性の向上</t>
    <phoneticPr fontId="2"/>
  </si>
  <si>
    <t>EV化、蓄電市場</t>
    <rPh sb="2" eb="3">
      <t>カ</t>
    </rPh>
    <rPh sb="4" eb="6">
      <t>チクデン</t>
    </rPh>
    <rPh sb="6" eb="8">
      <t>シジョウ</t>
    </rPh>
    <phoneticPr fontId="2"/>
  </si>
  <si>
    <t>EV化、非住宅の木造建築物(中層、高層)</t>
    <rPh sb="2" eb="3">
      <t>カ</t>
    </rPh>
    <phoneticPr fontId="2"/>
  </si>
  <si>
    <t>商品開発、コンプライアンス対応、特許製法製品の販売</t>
  </si>
  <si>
    <t>卸売・小売</t>
    <rPh sb="0" eb="2">
      <t>オロシウリ</t>
    </rPh>
    <rPh sb="3" eb="5">
      <t>コウリ</t>
    </rPh>
    <phoneticPr fontId="2"/>
  </si>
  <si>
    <t>自社の持つビックデータの活用性</t>
    <phoneticPr fontId="2"/>
  </si>
  <si>
    <t>未利用特許の事業への応用、業務改善提案データを社内公開し水平展開を実施</t>
    <phoneticPr fontId="2"/>
  </si>
  <si>
    <t>全社員ChatGPTを利用可能、機械の予兆保全、生産設備データの収集</t>
  </si>
  <si>
    <t>ChatGPTによる業務効率化、検査工程、ラズベリーパイを使用したデータ転送、設備情報の収集</t>
    <phoneticPr fontId="2"/>
  </si>
  <si>
    <t>食品</t>
    <rPh sb="0" eb="2">
      <t>ショクヒン</t>
    </rPh>
    <phoneticPr fontId="2"/>
  </si>
  <si>
    <t>化学</t>
    <rPh sb="0" eb="2">
      <t>カガク</t>
    </rPh>
    <phoneticPr fontId="2"/>
  </si>
  <si>
    <t>生産状況管理、調べもの補助、物流業務の改善、チャットボット</t>
    <rPh sb="0" eb="2">
      <t>セイサン</t>
    </rPh>
    <rPh sb="2" eb="4">
      <t>ジョウキョウ</t>
    </rPh>
    <rPh sb="4" eb="6">
      <t>カンリ</t>
    </rPh>
    <rPh sb="7" eb="8">
      <t>シラ</t>
    </rPh>
    <rPh sb="11" eb="13">
      <t>ホジョ</t>
    </rPh>
    <phoneticPr fontId="2"/>
  </si>
  <si>
    <t>製造現場の予兆保全、工場内の品質管理</t>
    <phoneticPr fontId="2"/>
  </si>
  <si>
    <t>ｶﾒﾗ・ｾﾝｻｰ監視、ﾃﾞｰﾀ収集、見守り機器、文書作成・チェック、社内稟議システム、質問対応、社内会議原稿の作成</t>
    <rPh sb="18" eb="20">
      <t>ミマモ</t>
    </rPh>
    <rPh sb="21" eb="23">
      <t>キキ</t>
    </rPh>
    <rPh sb="34" eb="36">
      <t>シャナイ</t>
    </rPh>
    <rPh sb="36" eb="38">
      <t>リンギ</t>
    </rPh>
    <rPh sb="43" eb="45">
      <t>シツモン</t>
    </rPh>
    <rPh sb="45" eb="47">
      <t>タイオウ</t>
    </rPh>
    <rPh sb="48" eb="50">
      <t>シャナイ</t>
    </rPh>
    <rPh sb="50" eb="52">
      <t>カイギ</t>
    </rPh>
    <rPh sb="52" eb="54">
      <t>ゲンコウ</t>
    </rPh>
    <rPh sb="55" eb="57">
      <t>サクセイ</t>
    </rPh>
    <phoneticPr fontId="2"/>
  </si>
  <si>
    <t>Ｘ線装置AI画像検査、検査工程のAI判断、製造実績データの収集、生産・在庫計画の予測、契約書のチェック、設備管理、当社製品よりデータ収集し予兆検知に活用、新規設備の開発、ロボット導入</t>
    <phoneticPr fontId="2"/>
  </si>
  <si>
    <t>卸売・小売</t>
    <rPh sb="0" eb="2">
      <t>オロシウリ</t>
    </rPh>
    <rPh sb="3" eb="5">
      <t>コウリ</t>
    </rPh>
    <phoneticPr fontId="2"/>
  </si>
  <si>
    <t>文章・絵の作成、AIOCRによるデータ取り込み、質問対応、保有材の個体検収システム、プログラミング生成</t>
    <rPh sb="24" eb="26">
      <t>シツモン</t>
    </rPh>
    <rPh sb="26" eb="28">
      <t>タイオウ</t>
    </rPh>
    <phoneticPr fontId="2"/>
  </si>
  <si>
    <t>医薬品</t>
    <rPh sb="0" eb="3">
      <t>イヤクヒン</t>
    </rPh>
    <phoneticPr fontId="2"/>
  </si>
  <si>
    <t>資料管理、文章の推敲、研究開発</t>
    <rPh sb="0" eb="2">
      <t>シリョウ</t>
    </rPh>
    <rPh sb="2" eb="4">
      <t>カンリ</t>
    </rPh>
    <rPh sb="5" eb="7">
      <t>ブンショウ</t>
    </rPh>
    <rPh sb="8" eb="10">
      <t>スイコウ</t>
    </rPh>
    <rPh sb="11" eb="13">
      <t>ケンキュウ</t>
    </rPh>
    <rPh sb="13" eb="15">
      <t>カイハツ</t>
    </rPh>
    <phoneticPr fontId="2"/>
  </si>
  <si>
    <t>ホテル・旅行</t>
    <rPh sb="4" eb="6">
      <t>リョコウ</t>
    </rPh>
    <phoneticPr fontId="2"/>
  </si>
  <si>
    <t>礼状などの作成、清掃ロボ、AI-OCRを活用し検品処理自動化、ChatGPT個人の発案</t>
    <phoneticPr fontId="2"/>
  </si>
  <si>
    <t>一般機械部品</t>
    <rPh sb="0" eb="2">
      <t>イッパン</t>
    </rPh>
    <rPh sb="2" eb="4">
      <t>キカイ</t>
    </rPh>
    <rPh sb="4" eb="6">
      <t>ブヒン</t>
    </rPh>
    <phoneticPr fontId="2"/>
  </si>
  <si>
    <t>契約書レビュー、RPA、英訳</t>
    <phoneticPr fontId="2"/>
  </si>
  <si>
    <t>電気機器・電子機器</t>
    <rPh sb="5" eb="7">
      <t>デンシ</t>
    </rPh>
    <rPh sb="7" eb="9">
      <t>キキ</t>
    </rPh>
    <phoneticPr fontId="2"/>
  </si>
  <si>
    <t>情報収集、ロボット</t>
    <rPh sb="0" eb="2">
      <t>ジョウホウ</t>
    </rPh>
    <rPh sb="2" eb="4">
      <t>シュウシュウ</t>
    </rPh>
    <phoneticPr fontId="2"/>
  </si>
  <si>
    <t>ガス</t>
    <phoneticPr fontId="2"/>
  </si>
  <si>
    <t>会議等、プロトタイプの創出、WEB予約、自動検針、chatGPT</t>
    <phoneticPr fontId="2"/>
  </si>
  <si>
    <t>建設</t>
    <rPh sb="0" eb="2">
      <t>ケンセツ</t>
    </rPh>
    <phoneticPr fontId="2"/>
  </si>
  <si>
    <t>現場の測量、BIM/CIM、BCPに備えたクラウド化、太陽光発電設備運転状況監視、現場にカメラ設置し遠隔管理、ﾋﾞﾙエネルギーマネジメントシステム（BEMS）、ChatGPTによる情報収集、受発注・請求書作成の一部自動化、リサーチ業務</t>
    <phoneticPr fontId="2"/>
  </si>
  <si>
    <t>ChatGPT</t>
    <phoneticPr fontId="2"/>
  </si>
  <si>
    <t>デザイン制作</t>
    <rPh sb="4" eb="6">
      <t>セイサク</t>
    </rPh>
    <phoneticPr fontId="2"/>
  </si>
  <si>
    <t>検品作業、Web検索、アフターサービスの品質向上</t>
    <phoneticPr fontId="2"/>
  </si>
  <si>
    <t>社内の問合せシステム、生成ＡＩの業務活用、研究開発、契約書レビュー、チャットボット、社内希望者に生成AI環境を提供し利用を促している、社内資料作成、検索</t>
    <rPh sb="67" eb="69">
      <t>シャナイ</t>
    </rPh>
    <rPh sb="69" eb="71">
      <t>シリョウ</t>
    </rPh>
    <phoneticPr fontId="2"/>
  </si>
  <si>
    <t>不動産</t>
    <rPh sb="0" eb="3">
      <t>フドウサン</t>
    </rPh>
    <phoneticPr fontId="2"/>
  </si>
  <si>
    <t>事業のアイデア出し、語彙の検索・解説</t>
    <phoneticPr fontId="2"/>
  </si>
  <si>
    <t>市場価格予測、燃料使用に係る自動調整</t>
    <phoneticPr fontId="2"/>
  </si>
  <si>
    <t>造船</t>
    <rPh sb="0" eb="2">
      <t>ゾウセン</t>
    </rPh>
    <phoneticPr fontId="2"/>
  </si>
  <si>
    <t>生産管理システム、生産データの自働ロギング、工場で使用する電気ガス水道等の使用量の可視化、スマホ連携、研究開発</t>
    <phoneticPr fontId="2"/>
  </si>
  <si>
    <t>鉄鋼</t>
    <rPh sb="0" eb="2">
      <t>テッコウ</t>
    </rPh>
    <phoneticPr fontId="2"/>
  </si>
  <si>
    <t>プログラムの開発支援、ChatGPT</t>
    <rPh sb="6" eb="8">
      <t>カイハツ</t>
    </rPh>
    <rPh sb="8" eb="10">
      <t>シエン</t>
    </rPh>
    <phoneticPr fontId="2"/>
  </si>
  <si>
    <t>AIによる業務改善、AIによる製品外観検査、規程・文書の横断的検索</t>
    <phoneticPr fontId="2"/>
  </si>
  <si>
    <t>ローカル５G実証実験、機械音声の活用、見守りサービスの販売</t>
    <phoneticPr fontId="2"/>
  </si>
  <si>
    <t>対　　象</t>
    <phoneticPr fontId="2"/>
  </si>
  <si>
    <t>非製造業</t>
    <phoneticPr fontId="2"/>
  </si>
  <si>
    <t>製造業</t>
    <phoneticPr fontId="2"/>
  </si>
  <si>
    <t>【AIやIoTの具体的な用途】</t>
    <rPh sb="8" eb="10">
      <t>グタイ</t>
    </rPh>
    <rPh sb="10" eb="11">
      <t>テキ</t>
    </rPh>
    <rPh sb="12" eb="14">
      <t>ヨウト</t>
    </rPh>
    <phoneticPr fontId="2"/>
  </si>
  <si>
    <t>（３）株価上昇に向けて関心のある項目をご回答ください（３つまでの複数回答）</t>
    <phoneticPr fontId="5"/>
  </si>
  <si>
    <t>（９）資源循環への取り組みで注目している製品・部材・素材があればご回答ください（３つまでの複数回答）。</t>
    <phoneticPr fontId="5"/>
  </si>
  <si>
    <t>（３）　国内外拠点における生産能力と研究開発活動（連結ベース）について、中長期的な見通しを下記１～４よりご回答ください。</t>
    <phoneticPr fontId="5"/>
  </si>
  <si>
    <t>（３）With/Afterコロナにおける理想的な社員の出社率はおおよそ何割(0～10の数字)でしょうか。</t>
  </si>
  <si>
    <t>その他製造業</t>
    <rPh sb="2" eb="3">
      <t>タ</t>
    </rPh>
    <rPh sb="3" eb="6">
      <t>セイゾウギョウ</t>
    </rPh>
    <phoneticPr fontId="5"/>
  </si>
  <si>
    <t>その他窯業・土石</t>
    <phoneticPr fontId="2"/>
  </si>
  <si>
    <t>その他窯業・土石</t>
    <rPh sb="2" eb="3">
      <t>タ</t>
    </rPh>
    <rPh sb="3" eb="5">
      <t>ヨウギョウ</t>
    </rPh>
    <rPh sb="6" eb="8">
      <t>ドセキ</t>
    </rPh>
    <phoneticPr fontId="2"/>
  </si>
  <si>
    <t>インターンシップの強化</t>
    <phoneticPr fontId="2"/>
  </si>
  <si>
    <t>-</t>
    <phoneticPr fontId="2"/>
  </si>
  <si>
    <t>（ - ：回答僅少につき、非開示）</t>
    <rPh sb="5" eb="7">
      <t>カイトウ</t>
    </rPh>
    <rPh sb="7" eb="9">
      <t>キンショウ</t>
    </rPh>
    <rPh sb="13" eb="16">
      <t>ヒカイジ</t>
    </rPh>
    <phoneticPr fontId="2"/>
  </si>
  <si>
    <t xml:space="preserve">特別アンケート　企業行動に関する意識調査結果　２０２４年６月（中堅企業） 
</t>
    <rPh sb="31" eb="33">
      <t>チュウケン</t>
    </rPh>
    <phoneticPr fontId="5"/>
  </si>
  <si>
    <t>１.調査目的</t>
    <rPh sb="2" eb="4">
      <t>チョウサ</t>
    </rPh>
    <rPh sb="4" eb="6">
      <t>モクテキ</t>
    </rPh>
    <phoneticPr fontId="5"/>
  </si>
  <si>
    <t>　　(原則資本金10億円未満の中堅企業）</t>
    <phoneticPr fontId="5"/>
  </si>
  <si>
    <t xml:space="preserve">中堅企業(資本金10億円未満) </t>
    <rPh sb="0" eb="2">
      <t>チュウケン</t>
    </rPh>
    <rPh sb="12" eb="14">
      <t>ミマン</t>
    </rPh>
    <phoneticPr fontId="5"/>
  </si>
  <si>
    <t>6,398社</t>
    <phoneticPr fontId="2"/>
  </si>
  <si>
    <t>５.設問内容</t>
    <rPh sb="2" eb="4">
      <t>セツモン</t>
    </rPh>
    <rPh sb="4" eb="6">
      <t>ナイヨウ</t>
    </rPh>
    <phoneticPr fontId="5"/>
  </si>
  <si>
    <t>問１．事業全般</t>
    <phoneticPr fontId="2"/>
  </si>
  <si>
    <t>問２．国内設備投資(単体ベース)</t>
    <phoneticPr fontId="2"/>
  </si>
  <si>
    <t>問３．企業価値向上に向けた施策</t>
    <phoneticPr fontId="2"/>
  </si>
  <si>
    <t>問４．人的投資</t>
    <phoneticPr fontId="2"/>
  </si>
  <si>
    <t>問５．カーボンニュートラル、脱炭素社会実現に向けた取り組み</t>
    <phoneticPr fontId="2"/>
  </si>
  <si>
    <t>問６．グローバルサプライチェーンの見直し</t>
    <phoneticPr fontId="2"/>
  </si>
  <si>
    <t>問７．デジタル化</t>
    <phoneticPr fontId="2"/>
  </si>
  <si>
    <t>問８．イノベーション・知財</t>
    <phoneticPr fontId="2"/>
  </si>
  <si>
    <t>（注）なお、各ページの網掛けは、回答の多かった３つの選択肢を色の濃い順に表す。</t>
    <phoneticPr fontId="2"/>
  </si>
  <si>
    <r>
      <t>　回答状況</t>
    </r>
    <r>
      <rPr>
        <vertAlign val="superscript"/>
        <sz val="14"/>
        <color rgb="FF262626"/>
        <rFont val="ＭＳ Ｐゴシック"/>
        <family val="3"/>
        <charset val="128"/>
      </rPr>
      <t>※</t>
    </r>
    <r>
      <rPr>
        <sz val="14"/>
        <color rgb="FF262626"/>
        <rFont val="ＭＳ Ｐゴシック"/>
        <family val="3"/>
        <charset val="128"/>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</si>
</sst>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22">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游ゴシック"/>
      <family val="2"/>
      <charset val="128"/>
      <scheme val="minor"/>
    </font>
    <font>
      <sz val="11"/>
      <color theme="1"/>
      <name val="ＭＳ 明朝"/>
      <family val="1"/>
      <charset val="128"/>
    </font>
    <font>
      <sz val="6"/>
      <name val="游ゴシック"/>
      <family val="2"/>
      <charset val="128"/>
      <scheme val="minor"/>
    </font>
    <font>
      <vertAlign val="superscript"/>
      <sz val="10"/>
      <color rgb="FF262626"/>
      <name val="ＭＳ 明朝"/>
      <family val="1"/>
      <charset val="128"/>
    </font>
    <font>
      <sz val="10"/>
      <color theme="1"/>
      <name val="ＭＳ Ｐゴシック"/>
      <family val="3"/>
      <charset val="128"/>
    </font>
    <font>
      <u/>
      <sz val="11"/>
      <color theme="10"/>
      <name val="游ゴシック"/>
      <family val="2"/>
      <charset val="128"/>
      <scheme val="minor"/>
    </font>
    <font>
      <sz val="11"/>
      <name val="ＭＳ Ｐゴシック"/>
      <family val="3"/>
      <charset val="128"/>
    </font>
    <font>
      <sz val="11"/>
      <color theme="1"/>
      <name val="ＭＳ Ｐゴシック"/>
      <family val="3"/>
      <charset val="128"/>
    </font>
    <font>
      <sz val="18"/>
      <name val="ＭＳ Ｐゴシック"/>
      <family val="3"/>
      <charset val="128"/>
    </font>
    <font>
      <sz val="10"/>
      <color rgb="FFFFFFFF"/>
      <name val="ＭＳ Ｐゴシック"/>
      <family val="3"/>
      <charset val="128"/>
    </font>
    <font>
      <sz val="10"/>
      <color rgb="FF262626"/>
      <name val="ＭＳ Ｐゴシック"/>
      <family val="3"/>
      <charset val="128"/>
    </font>
    <font>
      <b/>
      <sz val="14"/>
      <color theme="1"/>
      <name val="ＭＳ Ｐゴシック"/>
      <family val="3"/>
      <charset val="128"/>
    </font>
    <font>
      <b/>
      <sz val="14"/>
      <color theme="1"/>
      <name val="游ゴシック"/>
      <family val="3"/>
      <charset val="128"/>
      <scheme val="minor"/>
    </font>
    <font>
      <sz val="12"/>
      <color rgb="FF262626"/>
      <name val="ＭＳ Ｐゴシック"/>
      <family val="3"/>
      <charset val="128"/>
    </font>
    <font>
      <sz val="14"/>
      <color theme="1"/>
      <name val="ＭＳ Ｐゴシック"/>
      <family val="3"/>
      <charset val="128"/>
    </font>
    <font>
      <sz val="14"/>
      <color theme="1"/>
      <name val="游ゴシック"/>
      <family val="2"/>
      <charset val="128"/>
      <scheme val="minor"/>
    </font>
    <font>
      <sz val="14"/>
      <color rgb="FF262626"/>
      <name val="ＭＳ Ｐゴシック"/>
      <family val="3"/>
      <charset val="128"/>
    </font>
    <font>
      <vertAlign val="superscript"/>
      <sz val="14"/>
      <color rgb="FF262626"/>
      <name val="ＭＳ Ｐゴシック"/>
      <family val="3"/>
      <charset val="128"/>
    </font>
    <font>
      <sz val="11"/>
      <color theme="1"/>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rgb="FFC0D5F0"/>
        <bgColor indexed="64"/>
      </patternFill>
    </fill>
    <fill>
      <patternFill patternType="solid">
        <fgColor theme="4" tint="0.79998168889431442"/>
        <bgColor indexed="64"/>
      </patternFill>
    </fill>
    <fill>
      <patternFill patternType="solid">
        <fgColor rgb="FFBF4D00"/>
        <bgColor indexed="64"/>
      </patternFill>
    </fill>
    <fill>
      <patternFill patternType="solid">
        <fgColor rgb="FFFFC299"/>
        <bgColor indexed="64"/>
      </patternFill>
    </fill>
    <fill>
      <patternFill patternType="solid">
        <fgColor rgb="FFFFE0CC"/>
        <bgColor indexed="64"/>
      </patternFill>
    </fill>
  </fills>
  <borders count="66">
    <border>
      <left/>
      <right/>
      <top/>
      <bottom/>
      <diagonal/>
    </border>
    <border>
      <left/>
      <right/>
      <top style="medium">
        <color rgb="FF262626"/>
      </top>
      <bottom/>
      <diagonal/>
    </border>
    <border>
      <left/>
      <right style="medium">
        <color rgb="FF262626"/>
      </right>
      <top style="medium">
        <color rgb="FF262626"/>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FFFFFF"/>
      </left>
      <right style="medium">
        <color rgb="FF262626"/>
      </right>
      <top style="thin">
        <color rgb="FFFFFFFF"/>
      </top>
      <bottom style="medium">
        <color rgb="FF262626"/>
      </bottom>
      <diagonal/>
    </border>
    <border>
      <left style="medium">
        <color rgb="FF262626"/>
      </left>
      <right style="medium">
        <color rgb="FF262626"/>
      </right>
      <top style="medium">
        <color rgb="FF262626"/>
      </top>
      <bottom style="medium">
        <color rgb="FF262626"/>
      </bottom>
      <diagonal/>
    </border>
    <border>
      <left style="medium">
        <color rgb="FF262626"/>
      </left>
      <right style="medium">
        <color rgb="FF262626"/>
      </right>
      <top style="medium">
        <color rgb="FF262626"/>
      </top>
      <bottom/>
      <diagonal/>
    </border>
    <border>
      <left style="medium">
        <color rgb="FF262626"/>
      </left>
      <right style="medium">
        <color rgb="FF262626"/>
      </right>
      <top style="medium">
        <color rgb="FF262626"/>
      </top>
      <bottom style="thin">
        <color theme="0" tint="-0.499984740745262"/>
      </bottom>
      <diagonal/>
    </border>
    <border>
      <left style="medium">
        <color rgb="FF262626"/>
      </left>
      <right style="medium">
        <color rgb="FF262626"/>
      </right>
      <top/>
      <bottom/>
      <diagonal/>
    </border>
    <border>
      <left style="medium">
        <color rgb="FF262626"/>
      </left>
      <right style="medium">
        <color rgb="FF262626"/>
      </right>
      <top style="thin">
        <color theme="0" tint="-0.499984740745262"/>
      </top>
      <bottom style="thin">
        <color theme="0" tint="-0.499984740745262"/>
      </bottom>
      <diagonal/>
    </border>
    <border>
      <left style="medium">
        <color rgb="FF262626"/>
      </left>
      <right style="medium">
        <color rgb="FF262626"/>
      </right>
      <top style="thin">
        <color theme="0" tint="-0.499984740745262"/>
      </top>
      <bottom style="medium">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bottom style="medium">
        <color indexed="64"/>
      </bottom>
      <diagonal/>
    </border>
    <border>
      <left style="medium">
        <color indexed="64"/>
      </left>
      <right style="medium">
        <color indexed="64"/>
      </right>
      <top style="thin">
        <color theme="0" tint="-0.499984740745262"/>
      </top>
      <bottom style="medium">
        <color indexed="64"/>
      </bottom>
      <diagonal/>
    </border>
    <border>
      <left style="medium">
        <color indexed="64"/>
      </left>
      <right style="medium">
        <color indexed="64"/>
      </right>
      <top/>
      <bottom style="thin">
        <color theme="0" tint="-0.499984740745262"/>
      </bottom>
      <diagonal/>
    </border>
    <border>
      <left style="medium">
        <color rgb="FF262626"/>
      </left>
      <right style="medium">
        <color rgb="FF262626"/>
      </right>
      <top/>
      <bottom style="medium">
        <color indexed="64"/>
      </bottom>
      <diagonal/>
    </border>
    <border>
      <left style="medium">
        <color rgb="FF262626"/>
      </left>
      <right style="medium">
        <color rgb="FF262626"/>
      </right>
      <top style="thin">
        <color theme="0" tint="-0.499984740745262"/>
      </top>
      <bottom/>
      <diagonal/>
    </border>
    <border>
      <left style="medium">
        <color rgb="FF262626"/>
      </left>
      <right style="medium">
        <color rgb="FF262626"/>
      </right>
      <top/>
      <bottom style="thin">
        <color theme="0" tint="-0.499984740745262"/>
      </bottom>
      <diagonal/>
    </border>
    <border>
      <left style="medium">
        <color theme="0" tint="-0.499984740745262"/>
      </left>
      <right style="medium">
        <color indexed="64"/>
      </right>
      <top style="medium">
        <color theme="0" tint="-0.499984740745262"/>
      </top>
      <bottom/>
      <diagonal/>
    </border>
    <border>
      <left style="medium">
        <color indexed="64"/>
      </left>
      <right style="medium">
        <color indexed="64"/>
      </right>
      <top style="medium">
        <color theme="0" tint="-0.499984740745262"/>
      </top>
      <bottom style="thin">
        <color theme="0" tint="-0.499984740745262"/>
      </bottom>
      <diagonal/>
    </border>
    <border>
      <left style="medium">
        <color indexed="64"/>
      </left>
      <right style="medium">
        <color theme="0" tint="-0.499984740745262"/>
      </right>
      <top style="medium">
        <color theme="0" tint="-0.499984740745262"/>
      </top>
      <bottom style="thin">
        <color theme="0" tint="-0.499984740745262"/>
      </bottom>
      <diagonal/>
    </border>
    <border>
      <left style="medium">
        <color theme="0" tint="-0.499984740745262"/>
      </left>
      <right style="medium">
        <color indexed="64"/>
      </right>
      <top/>
      <bottom/>
      <diagonal/>
    </border>
    <border>
      <left style="medium">
        <color indexed="64"/>
      </left>
      <right style="medium">
        <color theme="0" tint="-0.499984740745262"/>
      </right>
      <top style="thin">
        <color theme="0" tint="-0.499984740745262"/>
      </top>
      <bottom style="thin">
        <color theme="0" tint="-0.499984740745262"/>
      </bottom>
      <diagonal/>
    </border>
    <border>
      <left style="medium">
        <color theme="0" tint="-0.499984740745262"/>
      </left>
      <right style="medium">
        <color indexed="64"/>
      </right>
      <top/>
      <bottom style="medium">
        <color theme="0" tint="-0.499984740745262"/>
      </bottom>
      <diagonal/>
    </border>
    <border>
      <left style="medium">
        <color indexed="64"/>
      </left>
      <right style="medium">
        <color indexed="64"/>
      </right>
      <top style="thin">
        <color theme="0" tint="-0.499984740745262"/>
      </top>
      <bottom style="medium">
        <color theme="0" tint="-0.499984740745262"/>
      </bottom>
      <diagonal/>
    </border>
    <border>
      <left style="medium">
        <color indexed="64"/>
      </left>
      <right style="medium">
        <color theme="0" tint="-0.499984740745262"/>
      </right>
      <top style="thin">
        <color theme="0" tint="-0.499984740745262"/>
      </top>
      <bottom style="medium">
        <color theme="0" tint="-0.499984740745262"/>
      </bottom>
      <diagonal/>
    </border>
    <border>
      <left style="medium">
        <color indexed="64"/>
      </left>
      <right style="thin">
        <color rgb="FF262626"/>
      </right>
      <top/>
      <bottom style="medium">
        <color indexed="64"/>
      </bottom>
      <diagonal/>
    </border>
    <border>
      <left style="thin">
        <color rgb="FF262626"/>
      </left>
      <right style="thin">
        <color rgb="FF262626"/>
      </right>
      <top style="thin">
        <color rgb="FF262626"/>
      </top>
      <bottom style="thin">
        <color rgb="FF262626"/>
      </bottom>
      <diagonal/>
    </border>
    <border>
      <left style="thin">
        <color rgb="FF262626"/>
      </left>
      <right style="medium">
        <color rgb="FF262626"/>
      </right>
      <top style="thin">
        <color rgb="FF262626"/>
      </top>
      <bottom style="thin">
        <color rgb="FF262626"/>
      </bottom>
      <diagonal/>
    </border>
    <border>
      <left style="medium">
        <color rgb="FF262626"/>
      </left>
      <right style="medium">
        <color rgb="FF262626"/>
      </right>
      <top style="medium">
        <color indexed="64"/>
      </top>
      <bottom/>
      <diagonal/>
    </border>
    <border>
      <left style="thin">
        <color rgb="FF262626"/>
      </left>
      <right style="thin">
        <color rgb="FF262626"/>
      </right>
      <top style="thin">
        <color rgb="FF262626"/>
      </top>
      <bottom/>
      <diagonal/>
    </border>
    <border>
      <left style="medium">
        <color rgb="FF262626"/>
      </left>
      <right style="medium">
        <color rgb="FF262626"/>
      </right>
      <top/>
      <bottom style="medium">
        <color rgb="FF262626"/>
      </bottom>
      <diagonal/>
    </border>
    <border>
      <left/>
      <right/>
      <top/>
      <bottom style="medium">
        <color rgb="FF262626"/>
      </bottom>
      <diagonal/>
    </border>
    <border>
      <left style="thin">
        <color rgb="FF262626"/>
      </left>
      <right style="thin">
        <color rgb="FF262626"/>
      </right>
      <top/>
      <bottom style="medium">
        <color rgb="FF262626"/>
      </bottom>
      <diagonal/>
    </border>
    <border>
      <left style="thin">
        <color rgb="FF262626"/>
      </left>
      <right style="medium">
        <color rgb="FF262626"/>
      </right>
      <top style="thin">
        <color rgb="FF262626"/>
      </top>
      <bottom/>
      <diagonal/>
    </border>
    <border>
      <left style="thin">
        <color rgb="FF262626"/>
      </left>
      <right style="medium">
        <color rgb="FF262626"/>
      </right>
      <top/>
      <bottom style="medium">
        <color rgb="FF262626"/>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cellStyleXfs>
  <cellXfs count="159">
    <xf numFmtId="0" fontId="0" fillId="0" borderId="0" xfId="0">
      <alignment vertical="center"/>
    </xf>
    <xf numFmtId="0" fontId="9" fillId="4" borderId="29" xfId="0" applyFont="1" applyFill="1" applyBorder="1" applyAlignment="1">
      <alignment horizontal="center" vertical="top" wrapText="1"/>
    </xf>
    <xf numFmtId="0" fontId="9" fillId="4" borderId="30" xfId="0" applyFont="1" applyFill="1" applyBorder="1" applyAlignment="1">
      <alignment vertical="top" wrapText="1"/>
    </xf>
    <xf numFmtId="0" fontId="9" fillId="4" borderId="31" xfId="0" applyFont="1" applyFill="1" applyBorder="1" applyAlignment="1">
      <alignment horizontal="center" vertical="top" wrapText="1"/>
    </xf>
    <xf numFmtId="0" fontId="7" fillId="0" borderId="0" xfId="0" applyFont="1">
      <alignment vertical="center"/>
    </xf>
    <xf numFmtId="0" fontId="10" fillId="0" borderId="0" xfId="0" applyFont="1">
      <alignment vertical="center"/>
    </xf>
    <xf numFmtId="0" fontId="12" fillId="5" borderId="33" xfId="0" applyFont="1" applyFill="1" applyBorder="1" applyAlignment="1">
      <alignment horizontal="center" vertical="center" wrapText="1" readingOrder="1"/>
    </xf>
    <xf numFmtId="0" fontId="7" fillId="7" borderId="35" xfId="0" applyFont="1" applyFill="1" applyBorder="1" applyAlignment="1">
      <alignment horizontal="left" vertical="center" wrapText="1" readingOrder="1"/>
    </xf>
    <xf numFmtId="0" fontId="7" fillId="7" borderId="37" xfId="0" applyFont="1" applyFill="1" applyBorder="1" applyAlignment="1">
      <alignment horizontal="left" vertical="center" wrapText="1" readingOrder="1"/>
    </xf>
    <xf numFmtId="0" fontId="7" fillId="7" borderId="38" xfId="0" applyFont="1" applyFill="1" applyBorder="1" applyAlignment="1">
      <alignment horizontal="left" vertical="center" wrapText="1" readingOrder="1"/>
    </xf>
    <xf numFmtId="0" fontId="7" fillId="7" borderId="39" xfId="0" applyFont="1" applyFill="1" applyBorder="1" applyAlignment="1">
      <alignment horizontal="left" vertical="center" wrapText="1" readingOrder="1"/>
    </xf>
    <xf numFmtId="0" fontId="7" fillId="7" borderId="41" xfId="0" applyFont="1" applyFill="1" applyBorder="1" applyAlignment="1">
      <alignment horizontal="left" vertical="center" wrapText="1" readingOrder="1"/>
    </xf>
    <xf numFmtId="0" fontId="7" fillId="7" borderId="43" xfId="0" applyFont="1" applyFill="1" applyBorder="1" applyAlignment="1">
      <alignment horizontal="left" vertical="center" wrapText="1" readingOrder="1"/>
    </xf>
    <xf numFmtId="0" fontId="10" fillId="0" borderId="0" xfId="2" applyFont="1">
      <alignment vertical="center"/>
    </xf>
    <xf numFmtId="0" fontId="11" fillId="0" borderId="32" xfId="2" applyFont="1" applyBorder="1" applyAlignment="1">
      <alignment vertical="top" wrapText="1"/>
    </xf>
    <xf numFmtId="0" fontId="12" fillId="5" borderId="33" xfId="2" applyFont="1" applyFill="1" applyBorder="1" applyAlignment="1">
      <alignment horizontal="center" vertical="center" wrapText="1" readingOrder="1"/>
    </xf>
    <xf numFmtId="0" fontId="13" fillId="7" borderId="35" xfId="2" applyFont="1" applyFill="1" applyBorder="1" applyAlignment="1">
      <alignment horizontal="left" vertical="center" wrapText="1" readingOrder="1"/>
    </xf>
    <xf numFmtId="0" fontId="13" fillId="0" borderId="35" xfId="2" applyFont="1" applyBorder="1" applyAlignment="1">
      <alignment horizontal="left" vertical="center" wrapText="1" readingOrder="1"/>
    </xf>
    <xf numFmtId="0" fontId="13" fillId="7" borderId="37" xfId="2" applyFont="1" applyFill="1" applyBorder="1" applyAlignment="1">
      <alignment horizontal="left" vertical="center" wrapText="1" readingOrder="1"/>
    </xf>
    <xf numFmtId="0" fontId="13" fillId="0" borderId="37" xfId="2" applyFont="1" applyBorder="1" applyAlignment="1">
      <alignment horizontal="left" vertical="center" wrapText="1" readingOrder="1"/>
    </xf>
    <xf numFmtId="0" fontId="13" fillId="7" borderId="38" xfId="2" applyFont="1" applyFill="1" applyBorder="1" applyAlignment="1">
      <alignment horizontal="left" vertical="center" wrapText="1" readingOrder="1"/>
    </xf>
    <xf numFmtId="0" fontId="13" fillId="0" borderId="38" xfId="2" applyFont="1" applyBorder="1" applyAlignment="1">
      <alignment horizontal="left" vertical="center" wrapText="1" readingOrder="1"/>
    </xf>
    <xf numFmtId="0" fontId="13" fillId="7" borderId="39" xfId="2" applyFont="1" applyFill="1" applyBorder="1" applyAlignment="1">
      <alignment horizontal="left" vertical="center" wrapText="1" readingOrder="1"/>
    </xf>
    <xf numFmtId="0" fontId="13" fillId="0" borderId="39" xfId="2" applyFont="1" applyBorder="1" applyAlignment="1">
      <alignment horizontal="left" vertical="center" wrapText="1" readingOrder="1"/>
    </xf>
    <xf numFmtId="0" fontId="13" fillId="7" borderId="43" xfId="2" applyFont="1" applyFill="1" applyBorder="1" applyAlignment="1">
      <alignment horizontal="left" vertical="center" wrapText="1" readingOrder="1"/>
    </xf>
    <xf numFmtId="0" fontId="13" fillId="0" borderId="43" xfId="2" applyFont="1" applyBorder="1" applyAlignment="1">
      <alignment horizontal="left" vertical="center" wrapText="1" readingOrder="1"/>
    </xf>
    <xf numFmtId="0" fontId="13" fillId="0" borderId="0" xfId="2" applyFont="1" applyAlignment="1">
      <alignment vertical="center" wrapText="1" readingOrder="1"/>
    </xf>
    <xf numFmtId="0" fontId="10" fillId="2" borderId="0" xfId="0" applyFont="1" applyFill="1">
      <alignment vertical="center"/>
    </xf>
    <xf numFmtId="0" fontId="11" fillId="2" borderId="32" xfId="0" applyFont="1" applyFill="1" applyBorder="1" applyAlignment="1">
      <alignment vertical="top" wrapText="1"/>
    </xf>
    <xf numFmtId="0" fontId="7" fillId="2" borderId="35" xfId="0" applyFont="1" applyFill="1" applyBorder="1" applyAlignment="1">
      <alignment horizontal="left" vertical="center" wrapText="1" readingOrder="1"/>
    </xf>
    <xf numFmtId="0" fontId="7" fillId="2" borderId="37" xfId="0" applyFont="1" applyFill="1" applyBorder="1" applyAlignment="1">
      <alignment horizontal="left" vertical="center" wrapText="1" readingOrder="1"/>
    </xf>
    <xf numFmtId="0" fontId="7" fillId="2" borderId="38" xfId="0" applyFont="1" applyFill="1" applyBorder="1" applyAlignment="1">
      <alignment horizontal="left" vertical="center" wrapText="1" readingOrder="1"/>
    </xf>
    <xf numFmtId="0" fontId="7" fillId="2" borderId="39" xfId="0" applyFont="1" applyFill="1" applyBorder="1" applyAlignment="1">
      <alignment horizontal="left" vertical="center" wrapText="1" readingOrder="1"/>
    </xf>
    <xf numFmtId="0" fontId="7" fillId="2" borderId="41" xfId="0" applyFont="1" applyFill="1" applyBorder="1" applyAlignment="1">
      <alignment horizontal="left" vertical="center" wrapText="1" readingOrder="1"/>
    </xf>
    <xf numFmtId="0" fontId="7" fillId="2" borderId="43" xfId="0" applyFont="1" applyFill="1" applyBorder="1" applyAlignment="1">
      <alignment horizontal="left" vertical="center" wrapText="1" readingOrder="1"/>
    </xf>
    <xf numFmtId="0" fontId="13" fillId="7" borderId="46" xfId="2" applyFont="1" applyFill="1" applyBorder="1" applyAlignment="1">
      <alignment horizontal="left" vertical="center" wrapText="1" readingOrder="1"/>
    </xf>
    <xf numFmtId="0" fontId="13" fillId="0" borderId="46" xfId="2" applyFont="1" applyBorder="1" applyAlignment="1">
      <alignment horizontal="left" vertical="center" wrapText="1" readingOrder="1"/>
    </xf>
    <xf numFmtId="0" fontId="13" fillId="7" borderId="47" xfId="2" applyFont="1" applyFill="1" applyBorder="1" applyAlignment="1">
      <alignment horizontal="left" vertical="center" wrapText="1" readingOrder="1"/>
    </xf>
    <xf numFmtId="0" fontId="13" fillId="0" borderId="47" xfId="2" applyFont="1" applyBorder="1" applyAlignment="1">
      <alignment horizontal="left" vertical="center" wrapText="1" readingOrder="1"/>
    </xf>
    <xf numFmtId="0" fontId="10" fillId="0" borderId="0" xfId="2" applyFont="1" applyAlignment="1">
      <alignment vertical="center" wrapText="1"/>
    </xf>
    <xf numFmtId="0" fontId="13" fillId="7" borderId="41" xfId="2" applyFont="1" applyFill="1" applyBorder="1" applyAlignment="1">
      <alignment horizontal="left" vertical="center" wrapText="1" readingOrder="1"/>
    </xf>
    <xf numFmtId="0" fontId="13" fillId="0" borderId="41" xfId="2" applyFont="1" applyBorder="1" applyAlignment="1">
      <alignment horizontal="left" vertical="center" wrapText="1" readingOrder="1"/>
    </xf>
    <xf numFmtId="0" fontId="13" fillId="7" borderId="49" xfId="2" applyFont="1" applyFill="1" applyBorder="1" applyAlignment="1">
      <alignment horizontal="left" vertical="center" wrapText="1" readingOrder="1"/>
    </xf>
    <xf numFmtId="0" fontId="13" fillId="0" borderId="50" xfId="2" applyFont="1" applyBorder="1" applyAlignment="1">
      <alignment horizontal="left" vertical="center" wrapText="1" readingOrder="1"/>
    </xf>
    <xf numFmtId="0" fontId="13" fillId="0" borderId="52" xfId="2" applyFont="1" applyBorder="1" applyAlignment="1">
      <alignment horizontal="left" vertical="center" wrapText="1" readingOrder="1"/>
    </xf>
    <xf numFmtId="0" fontId="13" fillId="7" borderId="54" xfId="2" applyFont="1" applyFill="1" applyBorder="1" applyAlignment="1">
      <alignment horizontal="left" vertical="center" wrapText="1" readingOrder="1"/>
    </xf>
    <xf numFmtId="0" fontId="13" fillId="0" borderId="55" xfId="2" applyFont="1" applyBorder="1" applyAlignment="1">
      <alignment horizontal="left" vertical="center" wrapText="1" readingOrder="1"/>
    </xf>
    <xf numFmtId="0" fontId="14" fillId="2" borderId="0" xfId="0" applyFont="1" applyFill="1">
      <alignment vertical="center"/>
    </xf>
    <xf numFmtId="0" fontId="10" fillId="2" borderId="0" xfId="0" applyFont="1" applyFill="1" applyAlignment="1">
      <alignment horizontal="right" vertical="center"/>
    </xf>
    <xf numFmtId="0" fontId="13" fillId="7" borderId="44" xfId="2" applyFont="1" applyFill="1" applyBorder="1" applyAlignment="1">
      <alignment horizontal="left" vertical="center" wrapText="1" readingOrder="1"/>
    </xf>
    <xf numFmtId="0" fontId="13" fillId="0" borderId="44" xfId="2" applyFont="1" applyBorder="1" applyAlignment="1">
      <alignment horizontal="left" vertical="center" wrapText="1" readingOrder="1"/>
    </xf>
    <xf numFmtId="0" fontId="3" fillId="2" borderId="0" xfId="2" applyFill="1">
      <alignment vertical="center"/>
    </xf>
    <xf numFmtId="0" fontId="3" fillId="2" borderId="0" xfId="2" applyFill="1" applyAlignment="1">
      <alignment vertical="center" wrapText="1"/>
    </xf>
    <xf numFmtId="0" fontId="10" fillId="4" borderId="3" xfId="0" applyFont="1" applyFill="1" applyBorder="1">
      <alignment vertical="center"/>
    </xf>
    <xf numFmtId="38" fontId="10" fillId="4" borderId="4" xfId="1" applyFont="1" applyFill="1" applyBorder="1" applyAlignment="1">
      <alignment vertical="center" wrapText="1"/>
    </xf>
    <xf numFmtId="0" fontId="10" fillId="4" borderId="5" xfId="0" applyFont="1" applyFill="1" applyBorder="1" applyAlignment="1">
      <alignment vertical="top" wrapText="1"/>
    </xf>
    <xf numFmtId="0" fontId="10" fillId="4" borderId="6" xfId="0" applyFont="1" applyFill="1" applyBorder="1" applyAlignment="1">
      <alignment vertical="top" wrapText="1"/>
    </xf>
    <xf numFmtId="0" fontId="10" fillId="4" borderId="7" xfId="0" applyFont="1" applyFill="1" applyBorder="1" applyAlignment="1">
      <alignment vertical="top" wrapText="1"/>
    </xf>
    <xf numFmtId="0" fontId="10" fillId="4" borderId="8" xfId="0" applyFont="1" applyFill="1" applyBorder="1" applyAlignment="1">
      <alignment vertical="top" wrapText="1"/>
    </xf>
    <xf numFmtId="0" fontId="10" fillId="0" borderId="3" xfId="0" applyFont="1" applyBorder="1">
      <alignment vertical="center"/>
    </xf>
    <xf numFmtId="38" fontId="10" fillId="0" borderId="9" xfId="1" applyFont="1" applyBorder="1">
      <alignment vertical="center"/>
    </xf>
    <xf numFmtId="176" fontId="10" fillId="0" borderId="5" xfId="1" applyNumberFormat="1" applyFont="1" applyBorder="1">
      <alignment vertical="center"/>
    </xf>
    <xf numFmtId="176" fontId="10" fillId="0" borderId="6" xfId="1" applyNumberFormat="1" applyFont="1" applyBorder="1">
      <alignment vertical="center"/>
    </xf>
    <xf numFmtId="176" fontId="10" fillId="0" borderId="7" xfId="1" applyNumberFormat="1" applyFont="1" applyBorder="1">
      <alignment vertical="center"/>
    </xf>
    <xf numFmtId="176" fontId="10" fillId="0" borderId="8" xfId="1" applyNumberFormat="1" applyFont="1" applyBorder="1">
      <alignment vertical="center"/>
    </xf>
    <xf numFmtId="0" fontId="10" fillId="0" borderId="10" xfId="0" applyFont="1" applyBorder="1">
      <alignment vertical="center"/>
    </xf>
    <xf numFmtId="38" fontId="10" fillId="0" borderId="11" xfId="1" applyFont="1" applyBorder="1">
      <alignment vertical="center"/>
    </xf>
    <xf numFmtId="176" fontId="10" fillId="0" borderId="12" xfId="1" applyNumberFormat="1" applyFont="1" applyBorder="1">
      <alignment vertical="center"/>
    </xf>
    <xf numFmtId="176" fontId="10" fillId="0" borderId="13" xfId="1" applyNumberFormat="1" applyFont="1" applyBorder="1">
      <alignment vertical="center"/>
    </xf>
    <xf numFmtId="176" fontId="10" fillId="0" borderId="14" xfId="1" applyNumberFormat="1" applyFont="1" applyBorder="1">
      <alignment vertical="center"/>
    </xf>
    <xf numFmtId="176" fontId="10" fillId="0" borderId="15" xfId="1" applyNumberFormat="1" applyFont="1" applyBorder="1">
      <alignment vertical="center"/>
    </xf>
    <xf numFmtId="0" fontId="10" fillId="0" borderId="16" xfId="0" applyFont="1" applyBorder="1">
      <alignment vertical="center"/>
    </xf>
    <xf numFmtId="38" fontId="10" fillId="0" borderId="17" xfId="1" applyFont="1" applyBorder="1">
      <alignment vertical="center"/>
    </xf>
    <xf numFmtId="176" fontId="10" fillId="0" borderId="18" xfId="1" applyNumberFormat="1" applyFont="1" applyBorder="1">
      <alignment vertical="center"/>
    </xf>
    <xf numFmtId="176" fontId="10" fillId="0" borderId="19" xfId="1" applyNumberFormat="1" applyFont="1" applyBorder="1">
      <alignment vertical="center"/>
    </xf>
    <xf numFmtId="176" fontId="10" fillId="0" borderId="20" xfId="1" applyNumberFormat="1" applyFont="1" applyBorder="1">
      <alignment vertical="center"/>
    </xf>
    <xf numFmtId="176" fontId="10" fillId="0" borderId="21" xfId="1" applyNumberFormat="1" applyFont="1" applyBorder="1">
      <alignment vertical="center"/>
    </xf>
    <xf numFmtId="0" fontId="10" fillId="0" borderId="22" xfId="0" applyFont="1" applyBorder="1">
      <alignment vertical="center"/>
    </xf>
    <xf numFmtId="38" fontId="10" fillId="0" borderId="23" xfId="1" applyFont="1" applyBorder="1">
      <alignment vertical="center"/>
    </xf>
    <xf numFmtId="176" fontId="10" fillId="0" borderId="24" xfId="1" applyNumberFormat="1" applyFont="1" applyBorder="1">
      <alignment vertical="center"/>
    </xf>
    <xf numFmtId="176" fontId="10" fillId="0" borderId="25" xfId="1" applyNumberFormat="1" applyFont="1" applyBorder="1">
      <alignment vertical="center"/>
    </xf>
    <xf numFmtId="176" fontId="10" fillId="0" borderId="26" xfId="1" applyNumberFormat="1" applyFont="1" applyBorder="1">
      <alignment vertical="center"/>
    </xf>
    <xf numFmtId="176" fontId="10" fillId="0" borderId="27" xfId="1" applyNumberFormat="1" applyFont="1" applyBorder="1">
      <alignment vertical="center"/>
    </xf>
    <xf numFmtId="38" fontId="10" fillId="2" borderId="0" xfId="1" applyFont="1" applyFill="1">
      <alignment vertical="center"/>
    </xf>
    <xf numFmtId="0" fontId="9" fillId="0" borderId="29" xfId="0" applyFont="1" applyBorder="1">
      <alignment vertical="center"/>
    </xf>
    <xf numFmtId="177" fontId="9" fillId="0" borderId="30" xfId="0" applyNumberFormat="1" applyFont="1" applyBorder="1">
      <alignment vertical="center"/>
    </xf>
    <xf numFmtId="0" fontId="9" fillId="0" borderId="31" xfId="0" applyFont="1" applyBorder="1">
      <alignment vertical="center"/>
    </xf>
    <xf numFmtId="0" fontId="10" fillId="4" borderId="5" xfId="0" applyFont="1" applyFill="1" applyBorder="1" applyAlignment="1">
      <alignment vertical="center" wrapText="1"/>
    </xf>
    <xf numFmtId="177" fontId="10" fillId="0" borderId="5" xfId="0" applyNumberFormat="1" applyFont="1" applyBorder="1">
      <alignment vertical="center"/>
    </xf>
    <xf numFmtId="177" fontId="10" fillId="0" borderId="6" xfId="0" applyNumberFormat="1" applyFont="1" applyBorder="1">
      <alignment vertical="center"/>
    </xf>
    <xf numFmtId="177" fontId="10" fillId="0" borderId="12" xfId="0" applyNumberFormat="1" applyFont="1" applyBorder="1">
      <alignment vertical="center"/>
    </xf>
    <xf numFmtId="177" fontId="10" fillId="0" borderId="13" xfId="0" applyNumberFormat="1" applyFont="1" applyBorder="1">
      <alignment vertical="center"/>
    </xf>
    <xf numFmtId="177" fontId="10" fillId="0" borderId="18" xfId="0" applyNumberFormat="1" applyFont="1" applyBorder="1">
      <alignment vertical="center"/>
    </xf>
    <xf numFmtId="177" fontId="10" fillId="0" borderId="19" xfId="0" applyNumberFormat="1" applyFont="1" applyBorder="1">
      <alignment vertical="center"/>
    </xf>
    <xf numFmtId="176" fontId="10" fillId="0" borderId="21" xfId="1" applyNumberFormat="1" applyFont="1" applyBorder="1" applyAlignment="1">
      <alignment horizontal="right" vertical="center"/>
    </xf>
    <xf numFmtId="177" fontId="10" fillId="0" borderId="18" xfId="0" applyNumberFormat="1" applyFont="1" applyBorder="1" applyAlignment="1">
      <alignment horizontal="right" vertical="center"/>
    </xf>
    <xf numFmtId="177" fontId="10" fillId="0" borderId="19" xfId="0" applyNumberFormat="1" applyFont="1" applyBorder="1" applyAlignment="1">
      <alignment horizontal="right" vertical="center"/>
    </xf>
    <xf numFmtId="177" fontId="10" fillId="0" borderId="24" xfId="0" applyNumberFormat="1" applyFont="1" applyBorder="1">
      <alignment vertical="center"/>
    </xf>
    <xf numFmtId="177" fontId="10" fillId="0" borderId="25" xfId="0" applyNumberFormat="1" applyFont="1" applyBorder="1">
      <alignment vertical="center"/>
    </xf>
    <xf numFmtId="176" fontId="10" fillId="0" borderId="27" xfId="1" applyNumberFormat="1" applyFont="1" applyBorder="1" applyAlignment="1">
      <alignment horizontal="right" vertical="center"/>
    </xf>
    <xf numFmtId="0" fontId="10" fillId="4" borderId="4" xfId="0" applyFont="1" applyFill="1" applyBorder="1" applyAlignment="1">
      <alignment vertical="center" wrapText="1"/>
    </xf>
    <xf numFmtId="0" fontId="10" fillId="0" borderId="9" xfId="0" applyFont="1" applyBorder="1">
      <alignment vertical="center"/>
    </xf>
    <xf numFmtId="176" fontId="10" fillId="0" borderId="3" xfId="1" applyNumberFormat="1" applyFont="1" applyBorder="1">
      <alignment vertical="center"/>
    </xf>
    <xf numFmtId="0" fontId="10" fillId="0" borderId="11" xfId="0" applyFont="1" applyBorder="1">
      <alignment vertical="center"/>
    </xf>
    <xf numFmtId="0" fontId="10" fillId="0" borderId="17" xfId="0" applyFont="1" applyBorder="1">
      <alignment vertical="center"/>
    </xf>
    <xf numFmtId="0" fontId="10" fillId="0" borderId="23" xfId="0" applyFont="1" applyBorder="1">
      <alignment vertical="center"/>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176" fontId="10" fillId="0" borderId="6" xfId="1" quotePrefix="1" applyNumberFormat="1" applyFont="1" applyBorder="1" applyAlignment="1">
      <alignment horizontal="center" vertical="center"/>
    </xf>
    <xf numFmtId="176" fontId="10" fillId="0" borderId="13" xfId="1" applyNumberFormat="1" applyFont="1" applyBorder="1" applyAlignment="1">
      <alignment horizontal="center" vertical="center"/>
    </xf>
    <xf numFmtId="176" fontId="10" fillId="0" borderId="19" xfId="1" applyNumberFormat="1" applyFont="1" applyBorder="1" applyAlignment="1">
      <alignment horizontal="center" vertical="center"/>
    </xf>
    <xf numFmtId="176" fontId="10" fillId="0" borderId="25" xfId="1" applyNumberFormat="1" applyFont="1" applyBorder="1" applyAlignment="1">
      <alignment horizontal="center" vertical="center"/>
    </xf>
    <xf numFmtId="176" fontId="10" fillId="0" borderId="6" xfId="1" applyNumberFormat="1" applyFont="1" applyBorder="1" applyAlignment="1">
      <alignment horizontal="center" vertical="center"/>
    </xf>
    <xf numFmtId="0" fontId="15" fillId="2" borderId="0" xfId="2" applyFont="1" applyFill="1">
      <alignment vertical="center"/>
    </xf>
    <xf numFmtId="0" fontId="16" fillId="2" borderId="59" xfId="2" applyFont="1" applyFill="1" applyBorder="1" applyAlignment="1">
      <alignment horizontal="center" vertical="center" readingOrder="1"/>
    </xf>
    <xf numFmtId="0" fontId="16" fillId="2" borderId="0" xfId="2" applyFont="1" applyFill="1" applyAlignment="1">
      <alignment horizontal="center" vertical="center" wrapText="1" readingOrder="1"/>
    </xf>
    <xf numFmtId="0" fontId="16" fillId="2" borderId="61" xfId="2" applyFont="1" applyFill="1" applyBorder="1" applyAlignment="1">
      <alignment horizontal="center" vertical="center" wrapText="1" readingOrder="1"/>
    </xf>
    <xf numFmtId="49" fontId="16" fillId="2" borderId="62" xfId="2" applyNumberFormat="1" applyFont="1" applyFill="1" applyBorder="1" applyAlignment="1">
      <alignment horizontal="center" vertical="center" wrapText="1" readingOrder="1"/>
    </xf>
    <xf numFmtId="0" fontId="17" fillId="2" borderId="0" xfId="2" applyFont="1" applyFill="1" applyAlignment="1">
      <alignment horizontal="left" vertical="center"/>
    </xf>
    <xf numFmtId="0" fontId="17" fillId="2" borderId="0" xfId="2" applyFont="1" applyFill="1">
      <alignment vertical="center"/>
    </xf>
    <xf numFmtId="0" fontId="17" fillId="2" borderId="0" xfId="2" applyFont="1" applyFill="1" applyAlignment="1">
      <alignment vertical="center" wrapText="1"/>
    </xf>
    <xf numFmtId="0" fontId="18" fillId="2" borderId="0" xfId="2" applyFont="1" applyFill="1">
      <alignment vertical="center"/>
    </xf>
    <xf numFmtId="0" fontId="19" fillId="3" borderId="56" xfId="2" applyFont="1" applyFill="1" applyBorder="1" applyAlignment="1">
      <alignment horizontal="center" vertical="center" wrapText="1" readingOrder="1"/>
    </xf>
    <xf numFmtId="0" fontId="19" fillId="3" borderId="57" xfId="2" applyFont="1" applyFill="1" applyBorder="1" applyAlignment="1">
      <alignment horizontal="center" vertical="center" wrapText="1" readingOrder="1"/>
    </xf>
    <xf numFmtId="0" fontId="19" fillId="3" borderId="58" xfId="2" applyFont="1" applyFill="1" applyBorder="1" applyAlignment="1">
      <alignment horizontal="center" vertical="center" wrapText="1" readingOrder="1"/>
    </xf>
    <xf numFmtId="0" fontId="21" fillId="2" borderId="0" xfId="2" applyFont="1" applyFill="1">
      <alignment vertical="center"/>
    </xf>
    <xf numFmtId="0" fontId="21" fillId="2" borderId="0" xfId="2" applyFont="1" applyFill="1" applyAlignment="1">
      <alignment horizontal="center" vertical="center"/>
    </xf>
    <xf numFmtId="0" fontId="4" fillId="2" borderId="0" xfId="2" applyFont="1" applyFill="1">
      <alignment vertical="center"/>
    </xf>
    <xf numFmtId="0" fontId="21" fillId="2" borderId="0" xfId="2" quotePrefix="1" applyFont="1" applyFill="1" applyAlignment="1">
      <alignment horizontal="center" vertical="center"/>
    </xf>
    <xf numFmtId="0" fontId="4" fillId="2" borderId="0" xfId="2" quotePrefix="1" applyFont="1" applyFill="1" applyAlignment="1">
      <alignment horizontal="center" vertical="center"/>
    </xf>
    <xf numFmtId="0" fontId="4" fillId="2" borderId="0" xfId="2" applyFont="1" applyFill="1" applyAlignment="1">
      <alignment horizontal="center" vertical="center"/>
    </xf>
    <xf numFmtId="0" fontId="4" fillId="2" borderId="0" xfId="2" applyFont="1" applyFill="1" applyAlignment="1">
      <alignment horizontal="center" vertical="center"/>
    </xf>
    <xf numFmtId="0" fontId="21" fillId="2" borderId="0" xfId="2" applyFont="1" applyFill="1" applyAlignment="1">
      <alignment horizontal="center" vertical="center"/>
    </xf>
    <xf numFmtId="0" fontId="19" fillId="3" borderId="4" xfId="2" applyFont="1" applyFill="1" applyBorder="1" applyAlignment="1">
      <alignment horizontal="center" vertical="center" wrapText="1" readingOrder="1"/>
    </xf>
    <xf numFmtId="0" fontId="19" fillId="3" borderId="42" xfId="2" applyFont="1" applyFill="1" applyBorder="1" applyAlignment="1">
      <alignment horizontal="center" vertical="center" wrapText="1" readingOrder="1"/>
    </xf>
    <xf numFmtId="0" fontId="19" fillId="3" borderId="1" xfId="2" applyFont="1" applyFill="1" applyBorder="1" applyAlignment="1">
      <alignment horizontal="left" vertical="center" wrapText="1" readingOrder="1"/>
    </xf>
    <xf numFmtId="0" fontId="19" fillId="3" borderId="2" xfId="2" applyFont="1" applyFill="1" applyBorder="1" applyAlignment="1">
      <alignment horizontal="left" vertical="center" wrapText="1" readingOrder="1"/>
    </xf>
    <xf numFmtId="0" fontId="16" fillId="2" borderId="60" xfId="2" applyFont="1" applyFill="1" applyBorder="1" applyAlignment="1">
      <alignment horizontal="center" vertical="center" readingOrder="1"/>
    </xf>
    <xf numFmtId="0" fontId="16" fillId="2" borderId="63" xfId="2" applyFont="1" applyFill="1" applyBorder="1" applyAlignment="1">
      <alignment horizontal="center" vertical="center" readingOrder="1"/>
    </xf>
    <xf numFmtId="0" fontId="16" fillId="2" borderId="64" xfId="2" applyFont="1" applyFill="1" applyBorder="1" applyAlignment="1">
      <alignment horizontal="center" vertical="center" readingOrder="1"/>
    </xf>
    <xf numFmtId="0" fontId="16" fillId="2" borderId="65" xfId="2" applyFont="1" applyFill="1" applyBorder="1" applyAlignment="1">
      <alignment horizontal="center" vertical="center" readingOrder="1"/>
    </xf>
    <xf numFmtId="0" fontId="13" fillId="6" borderId="34"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3" fillId="6" borderId="4" xfId="0" applyFont="1" applyFill="1" applyBorder="1" applyAlignment="1">
      <alignment horizontal="center" vertical="center" wrapText="1" readingOrder="1"/>
    </xf>
    <xf numFmtId="0" fontId="13" fillId="6" borderId="40" xfId="0" applyFont="1" applyFill="1" applyBorder="1" applyAlignment="1">
      <alignment horizontal="center" vertical="center" wrapText="1" readingOrder="1"/>
    </xf>
    <xf numFmtId="0" fontId="13" fillId="6" borderId="42" xfId="0" applyFont="1" applyFill="1" applyBorder="1" applyAlignment="1">
      <alignment horizontal="center" vertical="center" wrapText="1" readingOrder="1"/>
    </xf>
    <xf numFmtId="0" fontId="13" fillId="6" borderId="45" xfId="0" applyFont="1" applyFill="1" applyBorder="1" applyAlignment="1">
      <alignment horizontal="center" vertical="center" wrapText="1" readingOrder="1"/>
    </xf>
    <xf numFmtId="0" fontId="13" fillId="6" borderId="34" xfId="2" applyFont="1" applyFill="1" applyBorder="1" applyAlignment="1">
      <alignment horizontal="center" vertical="center" wrapText="1" readingOrder="1"/>
    </xf>
    <xf numFmtId="0" fontId="13" fillId="6" borderId="36" xfId="2" applyFont="1" applyFill="1" applyBorder="1" applyAlignment="1">
      <alignment horizontal="center" vertical="center" wrapText="1" readingOrder="1"/>
    </xf>
    <xf numFmtId="0" fontId="13" fillId="6" borderId="4" xfId="2" applyFont="1" applyFill="1" applyBorder="1" applyAlignment="1">
      <alignment horizontal="center" vertical="center" wrapText="1" readingOrder="1"/>
    </xf>
    <xf numFmtId="0" fontId="13" fillId="6" borderId="42" xfId="2" applyFont="1" applyFill="1" applyBorder="1" applyAlignment="1">
      <alignment horizontal="center" vertical="center" wrapText="1" readingOrder="1"/>
    </xf>
    <xf numFmtId="0" fontId="13" fillId="6" borderId="40" xfId="2" applyFont="1" applyFill="1" applyBorder="1" applyAlignment="1">
      <alignment horizontal="center" vertical="center" wrapText="1" readingOrder="1"/>
    </xf>
    <xf numFmtId="0" fontId="9" fillId="4" borderId="3"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0" borderId="3" xfId="0" applyFont="1" applyBorder="1" applyAlignment="1">
      <alignment horizontal="left" vertical="center"/>
    </xf>
    <xf numFmtId="0" fontId="9" fillId="0" borderId="28" xfId="0" applyFont="1" applyBorder="1" applyAlignment="1">
      <alignment horizontal="left" vertical="center"/>
    </xf>
    <xf numFmtId="0" fontId="13" fillId="6" borderId="48" xfId="2" applyFont="1" applyFill="1" applyBorder="1" applyAlignment="1">
      <alignment horizontal="center" vertical="center" wrapText="1" readingOrder="1"/>
    </xf>
    <xf numFmtId="0" fontId="13" fillId="6" borderId="51" xfId="2" applyFont="1" applyFill="1" applyBorder="1" applyAlignment="1">
      <alignment horizontal="center" vertical="center" wrapText="1" readingOrder="1"/>
    </xf>
    <xf numFmtId="0" fontId="13" fillId="6" borderId="53" xfId="2" applyFont="1" applyFill="1" applyBorder="1" applyAlignment="1">
      <alignment horizontal="center" vertical="center" wrapText="1" readingOrder="1"/>
    </xf>
  </cellXfs>
  <cellStyles count="4">
    <cellStyle name="ハイパーリンク 2" xfId="3" xr:uid="{BD8B435B-7B0B-480A-A5E6-A686B2EF2797}"/>
    <cellStyle name="桁区切り" xfId="1" builtinId="6"/>
    <cellStyle name="標準" xfId="0" builtinId="0"/>
    <cellStyle name="標準 2" xfId="2" xr:uid="{F4C6215D-2876-476F-8F57-5D8B6B55F9CD}"/>
  </cellStyles>
  <dxfs count="153">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s>
  <tableStyles count="0" defaultTableStyle="TableStyleMedium2" defaultPivotStyle="PivotStyleLight16"/>
  <colors>
    <mruColors>
      <color rgb="FFC0D5F0"/>
      <color rgb="FFFFE0CC"/>
      <color rgb="FFFFC299"/>
      <color rgb="FFBF4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baseline="0">
                <a:effectLst/>
              </a:rPr>
              <a:t>中⻑期的な国内・海外の供給能⼒</a:t>
            </a:r>
            <a:endParaRPr lang="ja-JP" altLang="ja-JP" sz="1400">
              <a:effectLst/>
            </a:endParaRPr>
          </a:p>
          <a:p>
            <a:pPr>
              <a:defRPr/>
            </a:pPr>
            <a:r>
              <a:rPr lang="ja-JP" altLang="ja-JP" sz="1400" b="0" i="0" baseline="0">
                <a:effectLst/>
              </a:rPr>
              <a:t>（向こう</a:t>
            </a:r>
            <a:r>
              <a:rPr lang="en-US" altLang="ja-JP" sz="1400" b="0" i="0" baseline="0">
                <a:effectLst/>
              </a:rPr>
              <a:t>10</a:t>
            </a:r>
            <a:r>
              <a:rPr lang="ja-JP" altLang="ja-JP" sz="1400" b="0" i="0" baseline="0">
                <a:effectLst/>
              </a:rPr>
              <a:t>年程度・国内）</a:t>
            </a:r>
            <a:endParaRPr lang="ja-JP" altLang="ja-JP"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percentStacked"/>
        <c:varyColors val="0"/>
        <c:ser>
          <c:idx val="0"/>
          <c:order val="0"/>
          <c:tx>
            <c:strRef>
              <c:f>'問6(3)'!$K$8</c:f>
              <c:strCache>
                <c:ptCount val="1"/>
                <c:pt idx="0">
                  <c:v>１．増加</c:v>
                </c:pt>
              </c:strCache>
            </c:strRef>
          </c:tx>
          <c:spPr>
            <a:solidFill>
              <a:schemeClr val="accent1"/>
            </a:solidFill>
            <a:ln>
              <a:noFill/>
            </a:ln>
            <a:effectLst/>
          </c:spPr>
          <c:invertIfNegative val="0"/>
          <c:cat>
            <c:strRef>
              <c:f>'問6(3)'!$B$9:$B$33</c:f>
              <c:strCache>
                <c:ptCount val="25"/>
                <c:pt idx="0">
                  <c:v>製造業合計</c:v>
                </c:pt>
                <c:pt idx="1">
                  <c:v>食品</c:v>
                </c:pt>
                <c:pt idx="2">
                  <c:v>繊維</c:v>
                </c:pt>
                <c:pt idx="3">
                  <c:v>紙・パルプ</c:v>
                </c:pt>
                <c:pt idx="4">
                  <c:v>化学</c:v>
                </c:pt>
                <c:pt idx="5">
                  <c:v>石油</c:v>
                </c:pt>
                <c:pt idx="6">
                  <c:v>窯業・土石</c:v>
                </c:pt>
                <c:pt idx="7">
                  <c:v>鉄鋼</c:v>
                </c:pt>
                <c:pt idx="8">
                  <c:v>非鉄金属</c:v>
                </c:pt>
                <c:pt idx="9">
                  <c:v>一般機械</c:v>
                </c:pt>
                <c:pt idx="10">
                  <c:v>電気機械</c:v>
                </c:pt>
                <c:pt idx="11">
                  <c:v>精密機械</c:v>
                </c:pt>
                <c:pt idx="12">
                  <c:v>輸送用機械</c:v>
                </c:pt>
                <c:pt idx="13">
                  <c:v>その他製造業</c:v>
                </c:pt>
                <c:pt idx="14">
                  <c:v>非製造業合計</c:v>
                </c:pt>
                <c:pt idx="15">
                  <c:v>電力・ガス</c:v>
                </c:pt>
                <c:pt idx="16">
                  <c:v>建設</c:v>
                </c:pt>
                <c:pt idx="17">
                  <c:v>不動産</c:v>
                </c:pt>
                <c:pt idx="18">
                  <c:v>卸売･小売</c:v>
                </c:pt>
                <c:pt idx="19">
                  <c:v>運輸</c:v>
                </c:pt>
                <c:pt idx="20">
                  <c:v>通信･情報</c:v>
                </c:pt>
                <c:pt idx="21">
                  <c:v>リ－ス</c:v>
                </c:pt>
                <c:pt idx="22">
                  <c:v>サ－ビス</c:v>
                </c:pt>
                <c:pt idx="23">
                  <c:v>その他非製造業</c:v>
                </c:pt>
                <c:pt idx="24">
                  <c:v>全産業合計</c:v>
                </c:pt>
              </c:strCache>
            </c:strRef>
          </c:cat>
          <c:val>
            <c:numRef>
              <c:f>'問6(3)'!$K$9:$K$33</c:f>
              <c:numCache>
                <c:formatCode>0.0</c:formatCode>
                <c:ptCount val="25"/>
                <c:pt idx="0" formatCode="#,##0.0;[Red]\-#,##0.0">
                  <c:v>41.1682892906815</c:v>
                </c:pt>
                <c:pt idx="1">
                  <c:v>44.444444444444443</c:v>
                </c:pt>
                <c:pt idx="2">
                  <c:v>21.428571428571427</c:v>
                </c:pt>
                <c:pt idx="3">
                  <c:v>55.000000000000007</c:v>
                </c:pt>
                <c:pt idx="4">
                  <c:v>60.344827586206897</c:v>
                </c:pt>
                <c:pt idx="5">
                  <c:v>50</c:v>
                </c:pt>
                <c:pt idx="6">
                  <c:v>25</c:v>
                </c:pt>
                <c:pt idx="7">
                  <c:v>24.137931034482758</c:v>
                </c:pt>
                <c:pt idx="8">
                  <c:v>34.375</c:v>
                </c:pt>
                <c:pt idx="9">
                  <c:v>40.243902439024396</c:v>
                </c:pt>
                <c:pt idx="10">
                  <c:v>55.384615384615387</c:v>
                </c:pt>
                <c:pt idx="11">
                  <c:v>62.5</c:v>
                </c:pt>
                <c:pt idx="12">
                  <c:v>31.168831168831169</c:v>
                </c:pt>
                <c:pt idx="13">
                  <c:v>37.575757575757571</c:v>
                </c:pt>
                <c:pt idx="14">
                  <c:v>20.619785458879619</c:v>
                </c:pt>
                <c:pt idx="15">
                  <c:v>12.5</c:v>
                </c:pt>
                <c:pt idx="16">
                  <c:v>21.359223300970871</c:v>
                </c:pt>
                <c:pt idx="17">
                  <c:v>5.1948051948051948</c:v>
                </c:pt>
                <c:pt idx="18">
                  <c:v>24.157303370786519</c:v>
                </c:pt>
                <c:pt idx="19">
                  <c:v>22.435897435897438</c:v>
                </c:pt>
                <c:pt idx="20">
                  <c:v>18.571428571428573</c:v>
                </c:pt>
                <c:pt idx="21">
                  <c:v>18.181818181818183</c:v>
                </c:pt>
                <c:pt idx="22">
                  <c:v>26.751592356687897</c:v>
                </c:pt>
                <c:pt idx="23">
                  <c:v>25</c:v>
                </c:pt>
                <c:pt idx="24">
                  <c:v>30.102695763799744</c:v>
                </c:pt>
              </c:numCache>
            </c:numRef>
          </c:val>
          <c:extLst>
            <c:ext xmlns:c16="http://schemas.microsoft.com/office/drawing/2014/chart" uri="{C3380CC4-5D6E-409C-BE32-E72D297353CC}">
              <c16:uniqueId val="{00000000-59E9-4EAE-8A44-A790553B4BB4}"/>
            </c:ext>
          </c:extLst>
        </c:ser>
        <c:ser>
          <c:idx val="1"/>
          <c:order val="1"/>
          <c:tx>
            <c:strRef>
              <c:f>'問6(3)'!$L$8</c:f>
              <c:strCache>
                <c:ptCount val="1"/>
                <c:pt idx="0">
                  <c:v>２．同程度</c:v>
                </c:pt>
              </c:strCache>
            </c:strRef>
          </c:tx>
          <c:spPr>
            <a:solidFill>
              <a:schemeClr val="accent2"/>
            </a:solidFill>
            <a:ln>
              <a:noFill/>
            </a:ln>
            <a:effectLst/>
          </c:spPr>
          <c:invertIfNegative val="0"/>
          <c:cat>
            <c:strRef>
              <c:f>'問6(3)'!$B$9:$B$33</c:f>
              <c:strCache>
                <c:ptCount val="25"/>
                <c:pt idx="0">
                  <c:v>製造業合計</c:v>
                </c:pt>
                <c:pt idx="1">
                  <c:v>食品</c:v>
                </c:pt>
                <c:pt idx="2">
                  <c:v>繊維</c:v>
                </c:pt>
                <c:pt idx="3">
                  <c:v>紙・パルプ</c:v>
                </c:pt>
                <c:pt idx="4">
                  <c:v>化学</c:v>
                </c:pt>
                <c:pt idx="5">
                  <c:v>石油</c:v>
                </c:pt>
                <c:pt idx="6">
                  <c:v>窯業・土石</c:v>
                </c:pt>
                <c:pt idx="7">
                  <c:v>鉄鋼</c:v>
                </c:pt>
                <c:pt idx="8">
                  <c:v>非鉄金属</c:v>
                </c:pt>
                <c:pt idx="9">
                  <c:v>一般機械</c:v>
                </c:pt>
                <c:pt idx="10">
                  <c:v>電気機械</c:v>
                </c:pt>
                <c:pt idx="11">
                  <c:v>精密機械</c:v>
                </c:pt>
                <c:pt idx="12">
                  <c:v>輸送用機械</c:v>
                </c:pt>
                <c:pt idx="13">
                  <c:v>その他製造業</c:v>
                </c:pt>
                <c:pt idx="14">
                  <c:v>非製造業合計</c:v>
                </c:pt>
                <c:pt idx="15">
                  <c:v>電力・ガス</c:v>
                </c:pt>
                <c:pt idx="16">
                  <c:v>建設</c:v>
                </c:pt>
                <c:pt idx="17">
                  <c:v>不動産</c:v>
                </c:pt>
                <c:pt idx="18">
                  <c:v>卸売･小売</c:v>
                </c:pt>
                <c:pt idx="19">
                  <c:v>運輸</c:v>
                </c:pt>
                <c:pt idx="20">
                  <c:v>通信･情報</c:v>
                </c:pt>
                <c:pt idx="21">
                  <c:v>リ－ス</c:v>
                </c:pt>
                <c:pt idx="22">
                  <c:v>サ－ビス</c:v>
                </c:pt>
                <c:pt idx="23">
                  <c:v>その他非製造業</c:v>
                </c:pt>
                <c:pt idx="24">
                  <c:v>全産業合計</c:v>
                </c:pt>
              </c:strCache>
            </c:strRef>
          </c:cat>
          <c:val>
            <c:numRef>
              <c:f>'問6(3)'!$L$9:$L$33</c:f>
              <c:numCache>
                <c:formatCode>0.0</c:formatCode>
                <c:ptCount val="25"/>
                <c:pt idx="0">
                  <c:v>44.645340751043115</c:v>
                </c:pt>
                <c:pt idx="1">
                  <c:v>41.025641025641022</c:v>
                </c:pt>
                <c:pt idx="2">
                  <c:v>42.857142857142854</c:v>
                </c:pt>
                <c:pt idx="3">
                  <c:v>35</c:v>
                </c:pt>
                <c:pt idx="4">
                  <c:v>32.758620689655174</c:v>
                </c:pt>
                <c:pt idx="5">
                  <c:v>50</c:v>
                </c:pt>
                <c:pt idx="6">
                  <c:v>65</c:v>
                </c:pt>
                <c:pt idx="7">
                  <c:v>51.724137931034484</c:v>
                </c:pt>
                <c:pt idx="8">
                  <c:v>53.125</c:v>
                </c:pt>
                <c:pt idx="9">
                  <c:v>50</c:v>
                </c:pt>
                <c:pt idx="10">
                  <c:v>33.846153846153847</c:v>
                </c:pt>
                <c:pt idx="11">
                  <c:v>37.5</c:v>
                </c:pt>
                <c:pt idx="12">
                  <c:v>50.649350649350644</c:v>
                </c:pt>
                <c:pt idx="13">
                  <c:v>44.242424242424242</c:v>
                </c:pt>
                <c:pt idx="14">
                  <c:v>37.783075089392135</c:v>
                </c:pt>
                <c:pt idx="15">
                  <c:v>56.944444444444443</c:v>
                </c:pt>
                <c:pt idx="16">
                  <c:v>46.601941747572816</c:v>
                </c:pt>
                <c:pt idx="17">
                  <c:v>33.766233766233768</c:v>
                </c:pt>
                <c:pt idx="18">
                  <c:v>35.393258426966291</c:v>
                </c:pt>
                <c:pt idx="19">
                  <c:v>33.974358974358978</c:v>
                </c:pt>
                <c:pt idx="20">
                  <c:v>38.571428571428577</c:v>
                </c:pt>
                <c:pt idx="21">
                  <c:v>22.727272727272727</c:v>
                </c:pt>
                <c:pt idx="22">
                  <c:v>33.121019108280251</c:v>
                </c:pt>
                <c:pt idx="23">
                  <c:v>50</c:v>
                </c:pt>
                <c:pt idx="24">
                  <c:v>40.949935815147626</c:v>
                </c:pt>
              </c:numCache>
            </c:numRef>
          </c:val>
          <c:extLst>
            <c:ext xmlns:c16="http://schemas.microsoft.com/office/drawing/2014/chart" uri="{C3380CC4-5D6E-409C-BE32-E72D297353CC}">
              <c16:uniqueId val="{00000001-59E9-4EAE-8A44-A790553B4BB4}"/>
            </c:ext>
          </c:extLst>
        </c:ser>
        <c:ser>
          <c:idx val="2"/>
          <c:order val="2"/>
          <c:tx>
            <c:strRef>
              <c:f>'問6(3)'!$M$8</c:f>
              <c:strCache>
                <c:ptCount val="1"/>
                <c:pt idx="0">
                  <c:v>３．縮小</c:v>
                </c:pt>
              </c:strCache>
            </c:strRef>
          </c:tx>
          <c:spPr>
            <a:solidFill>
              <a:schemeClr val="accent3"/>
            </a:solidFill>
            <a:ln>
              <a:noFill/>
            </a:ln>
            <a:effectLst/>
          </c:spPr>
          <c:invertIfNegative val="0"/>
          <c:cat>
            <c:strRef>
              <c:f>'問6(3)'!$B$9:$B$33</c:f>
              <c:strCache>
                <c:ptCount val="25"/>
                <c:pt idx="0">
                  <c:v>製造業合計</c:v>
                </c:pt>
                <c:pt idx="1">
                  <c:v>食品</c:v>
                </c:pt>
                <c:pt idx="2">
                  <c:v>繊維</c:v>
                </c:pt>
                <c:pt idx="3">
                  <c:v>紙・パルプ</c:v>
                </c:pt>
                <c:pt idx="4">
                  <c:v>化学</c:v>
                </c:pt>
                <c:pt idx="5">
                  <c:v>石油</c:v>
                </c:pt>
                <c:pt idx="6">
                  <c:v>窯業・土石</c:v>
                </c:pt>
                <c:pt idx="7">
                  <c:v>鉄鋼</c:v>
                </c:pt>
                <c:pt idx="8">
                  <c:v>非鉄金属</c:v>
                </c:pt>
                <c:pt idx="9">
                  <c:v>一般機械</c:v>
                </c:pt>
                <c:pt idx="10">
                  <c:v>電気機械</c:v>
                </c:pt>
                <c:pt idx="11">
                  <c:v>精密機械</c:v>
                </c:pt>
                <c:pt idx="12">
                  <c:v>輸送用機械</c:v>
                </c:pt>
                <c:pt idx="13">
                  <c:v>その他製造業</c:v>
                </c:pt>
                <c:pt idx="14">
                  <c:v>非製造業合計</c:v>
                </c:pt>
                <c:pt idx="15">
                  <c:v>電力・ガス</c:v>
                </c:pt>
                <c:pt idx="16">
                  <c:v>建設</c:v>
                </c:pt>
                <c:pt idx="17">
                  <c:v>不動産</c:v>
                </c:pt>
                <c:pt idx="18">
                  <c:v>卸売･小売</c:v>
                </c:pt>
                <c:pt idx="19">
                  <c:v>運輸</c:v>
                </c:pt>
                <c:pt idx="20">
                  <c:v>通信･情報</c:v>
                </c:pt>
                <c:pt idx="21">
                  <c:v>リ－ス</c:v>
                </c:pt>
                <c:pt idx="22">
                  <c:v>サ－ビス</c:v>
                </c:pt>
                <c:pt idx="23">
                  <c:v>その他非製造業</c:v>
                </c:pt>
                <c:pt idx="24">
                  <c:v>全産業合計</c:v>
                </c:pt>
              </c:strCache>
            </c:strRef>
          </c:cat>
          <c:val>
            <c:numRef>
              <c:f>'問6(3)'!$M$9:$M$33</c:f>
              <c:numCache>
                <c:formatCode>0.0</c:formatCode>
                <c:ptCount val="25"/>
                <c:pt idx="0">
                  <c:v>6.9541029207232263</c:v>
                </c:pt>
                <c:pt idx="1">
                  <c:v>5.1282051282051277</c:v>
                </c:pt>
                <c:pt idx="2">
                  <c:v>21.428571428571427</c:v>
                </c:pt>
                <c:pt idx="3">
                  <c:v>5</c:v>
                </c:pt>
                <c:pt idx="4">
                  <c:v>1.7241379310344827</c:v>
                </c:pt>
                <c:pt idx="6">
                  <c:v>7.5</c:v>
                </c:pt>
                <c:pt idx="7">
                  <c:v>10.344827586206897</c:v>
                </c:pt>
                <c:pt idx="8">
                  <c:v>6.25</c:v>
                </c:pt>
                <c:pt idx="9">
                  <c:v>3.6585365853658534</c:v>
                </c:pt>
                <c:pt idx="10">
                  <c:v>6.1538461538461542</c:v>
                </c:pt>
                <c:pt idx="12">
                  <c:v>12.987012987012985</c:v>
                </c:pt>
                <c:pt idx="13">
                  <c:v>8.4848484848484862</c:v>
                </c:pt>
                <c:pt idx="14">
                  <c:v>4.410011918951132</c:v>
                </c:pt>
                <c:pt idx="15">
                  <c:v>9.7222222222222232</c:v>
                </c:pt>
                <c:pt idx="16">
                  <c:v>5.825242718446602</c:v>
                </c:pt>
                <c:pt idx="17">
                  <c:v>1.2987012987012987</c:v>
                </c:pt>
                <c:pt idx="18">
                  <c:v>5.0561797752808983</c:v>
                </c:pt>
                <c:pt idx="19">
                  <c:v>3.2051282051282048</c:v>
                </c:pt>
                <c:pt idx="20">
                  <c:v>5.7142857142857144</c:v>
                </c:pt>
                <c:pt idx="22">
                  <c:v>2.547770700636943</c:v>
                </c:pt>
                <c:pt idx="23">
                  <c:v>25</c:v>
                </c:pt>
                <c:pt idx="24">
                  <c:v>5.5840821566110401</c:v>
                </c:pt>
              </c:numCache>
            </c:numRef>
          </c:val>
          <c:extLst>
            <c:ext xmlns:c16="http://schemas.microsoft.com/office/drawing/2014/chart" uri="{C3380CC4-5D6E-409C-BE32-E72D297353CC}">
              <c16:uniqueId val="{00000002-59E9-4EAE-8A44-A790553B4BB4}"/>
            </c:ext>
          </c:extLst>
        </c:ser>
        <c:ser>
          <c:idx val="3"/>
          <c:order val="3"/>
          <c:tx>
            <c:strRef>
              <c:f>'問6(3)'!$N$8</c:f>
              <c:strCache>
                <c:ptCount val="1"/>
                <c:pt idx="0">
                  <c:v>４．拠点なし（予定もなし）</c:v>
                </c:pt>
              </c:strCache>
            </c:strRef>
          </c:tx>
          <c:spPr>
            <a:solidFill>
              <a:schemeClr val="accent4"/>
            </a:solidFill>
            <a:ln>
              <a:noFill/>
            </a:ln>
            <a:effectLst/>
          </c:spPr>
          <c:invertIfNegative val="0"/>
          <c:cat>
            <c:strRef>
              <c:f>'問6(3)'!$B$9:$B$33</c:f>
              <c:strCache>
                <c:ptCount val="25"/>
                <c:pt idx="0">
                  <c:v>製造業合計</c:v>
                </c:pt>
                <c:pt idx="1">
                  <c:v>食品</c:v>
                </c:pt>
                <c:pt idx="2">
                  <c:v>繊維</c:v>
                </c:pt>
                <c:pt idx="3">
                  <c:v>紙・パルプ</c:v>
                </c:pt>
                <c:pt idx="4">
                  <c:v>化学</c:v>
                </c:pt>
                <c:pt idx="5">
                  <c:v>石油</c:v>
                </c:pt>
                <c:pt idx="6">
                  <c:v>窯業・土石</c:v>
                </c:pt>
                <c:pt idx="7">
                  <c:v>鉄鋼</c:v>
                </c:pt>
                <c:pt idx="8">
                  <c:v>非鉄金属</c:v>
                </c:pt>
                <c:pt idx="9">
                  <c:v>一般機械</c:v>
                </c:pt>
                <c:pt idx="10">
                  <c:v>電気機械</c:v>
                </c:pt>
                <c:pt idx="11">
                  <c:v>精密機械</c:v>
                </c:pt>
                <c:pt idx="12">
                  <c:v>輸送用機械</c:v>
                </c:pt>
                <c:pt idx="13">
                  <c:v>その他製造業</c:v>
                </c:pt>
                <c:pt idx="14">
                  <c:v>非製造業合計</c:v>
                </c:pt>
                <c:pt idx="15">
                  <c:v>電力・ガス</c:v>
                </c:pt>
                <c:pt idx="16">
                  <c:v>建設</c:v>
                </c:pt>
                <c:pt idx="17">
                  <c:v>不動産</c:v>
                </c:pt>
                <c:pt idx="18">
                  <c:v>卸売･小売</c:v>
                </c:pt>
                <c:pt idx="19">
                  <c:v>運輸</c:v>
                </c:pt>
                <c:pt idx="20">
                  <c:v>通信･情報</c:v>
                </c:pt>
                <c:pt idx="21">
                  <c:v>リ－ス</c:v>
                </c:pt>
                <c:pt idx="22">
                  <c:v>サ－ビス</c:v>
                </c:pt>
                <c:pt idx="23">
                  <c:v>その他非製造業</c:v>
                </c:pt>
                <c:pt idx="24">
                  <c:v>全産業合計</c:v>
                </c:pt>
              </c:strCache>
            </c:strRef>
          </c:cat>
          <c:val>
            <c:numRef>
              <c:f>'問6(3)'!$N$9:$N$33</c:f>
              <c:numCache>
                <c:formatCode>0.0</c:formatCode>
                <c:ptCount val="25"/>
                <c:pt idx="0">
                  <c:v>7.2322670375521554</c:v>
                </c:pt>
                <c:pt idx="1">
                  <c:v>9.4017094017094021</c:v>
                </c:pt>
                <c:pt idx="2">
                  <c:v>14.285714285714285</c:v>
                </c:pt>
                <c:pt idx="3">
                  <c:v>5</c:v>
                </c:pt>
                <c:pt idx="4">
                  <c:v>5.1724137931034484</c:v>
                </c:pt>
                <c:pt idx="6">
                  <c:v>2.5</c:v>
                </c:pt>
                <c:pt idx="7">
                  <c:v>13.793103448275861</c:v>
                </c:pt>
                <c:pt idx="8">
                  <c:v>6.25</c:v>
                </c:pt>
                <c:pt idx="9">
                  <c:v>6.0975609756097562</c:v>
                </c:pt>
                <c:pt idx="10">
                  <c:v>4.6153846153846159</c:v>
                </c:pt>
                <c:pt idx="12">
                  <c:v>5.1948051948051948</c:v>
                </c:pt>
                <c:pt idx="13">
                  <c:v>9.6969696969696972</c:v>
                </c:pt>
                <c:pt idx="14">
                  <c:v>37.187127532777119</c:v>
                </c:pt>
                <c:pt idx="15">
                  <c:v>20.833333333333336</c:v>
                </c:pt>
                <c:pt idx="16">
                  <c:v>26.21359223300971</c:v>
                </c:pt>
                <c:pt idx="17">
                  <c:v>59.740259740259738</c:v>
                </c:pt>
                <c:pt idx="18">
                  <c:v>35.393258426966291</c:v>
                </c:pt>
                <c:pt idx="19">
                  <c:v>40.384615384615387</c:v>
                </c:pt>
                <c:pt idx="20">
                  <c:v>37.142857142857146</c:v>
                </c:pt>
                <c:pt idx="21">
                  <c:v>59.090909090909093</c:v>
                </c:pt>
                <c:pt idx="22">
                  <c:v>37.579617834394909</c:v>
                </c:pt>
                <c:pt idx="24">
                  <c:v>23.363286264441591</c:v>
                </c:pt>
              </c:numCache>
            </c:numRef>
          </c:val>
          <c:extLst>
            <c:ext xmlns:c16="http://schemas.microsoft.com/office/drawing/2014/chart" uri="{C3380CC4-5D6E-409C-BE32-E72D297353CC}">
              <c16:uniqueId val="{00000003-59E9-4EAE-8A44-A790553B4BB4}"/>
            </c:ext>
          </c:extLst>
        </c:ser>
        <c:dLbls>
          <c:showLegendKey val="0"/>
          <c:showVal val="0"/>
          <c:showCatName val="0"/>
          <c:showSerName val="0"/>
          <c:showPercent val="0"/>
          <c:showBubbleSize val="0"/>
        </c:dLbls>
        <c:gapWidth val="219"/>
        <c:overlap val="100"/>
        <c:axId val="444207200"/>
        <c:axId val="444191392"/>
      </c:barChart>
      <c:catAx>
        <c:axId val="44420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191392"/>
        <c:crosses val="autoZero"/>
        <c:auto val="1"/>
        <c:lblAlgn val="ctr"/>
        <c:lblOffset val="100"/>
        <c:noMultiLvlLbl val="0"/>
      </c:catAx>
      <c:valAx>
        <c:axId val="444191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07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baseline="0">
                <a:effectLst/>
              </a:rPr>
              <a:t>中⻑期的な国内・海外の供給能⼒</a:t>
            </a:r>
            <a:endParaRPr lang="ja-JP" altLang="ja-JP" sz="1400">
              <a:effectLst/>
            </a:endParaRPr>
          </a:p>
          <a:p>
            <a:pPr>
              <a:defRPr/>
            </a:pPr>
            <a:r>
              <a:rPr lang="ja-JP" altLang="ja-JP" sz="1400" b="0" i="0" baseline="0">
                <a:effectLst/>
              </a:rPr>
              <a:t>（向こう</a:t>
            </a:r>
            <a:r>
              <a:rPr lang="en-US" altLang="ja-JP" sz="1400" b="0" i="0" baseline="0">
                <a:effectLst/>
              </a:rPr>
              <a:t>10</a:t>
            </a:r>
            <a:r>
              <a:rPr lang="ja-JP" altLang="ja-JP" sz="1400" b="0" i="0" baseline="0">
                <a:effectLst/>
              </a:rPr>
              <a:t>年程度・</a:t>
            </a:r>
            <a:r>
              <a:rPr lang="ja-JP" altLang="en-US" sz="1400" b="0" i="0" baseline="0">
                <a:effectLst/>
              </a:rPr>
              <a:t>海外</a:t>
            </a:r>
            <a:r>
              <a:rPr lang="ja-JP" altLang="ja-JP" sz="1400" b="0" i="0" baseline="0">
                <a:effectLst/>
              </a:rPr>
              <a:t>）</a:t>
            </a:r>
            <a:endParaRPr lang="ja-JP" altLang="ja-JP"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percentStacked"/>
        <c:varyColors val="0"/>
        <c:ser>
          <c:idx val="0"/>
          <c:order val="0"/>
          <c:tx>
            <c:strRef>
              <c:f>'問6(3)'!$K$8</c:f>
              <c:strCache>
                <c:ptCount val="1"/>
                <c:pt idx="0">
                  <c:v>１．増加</c:v>
                </c:pt>
              </c:strCache>
            </c:strRef>
          </c:tx>
          <c:spPr>
            <a:solidFill>
              <a:schemeClr val="accent1"/>
            </a:solidFill>
            <a:ln>
              <a:noFill/>
            </a:ln>
            <a:effectLst/>
          </c:spPr>
          <c:invertIfNegative val="0"/>
          <c:cat>
            <c:strRef>
              <c:f>'問6(3)'!$B$36:$B$60</c:f>
              <c:strCache>
                <c:ptCount val="25"/>
                <c:pt idx="0">
                  <c:v>製造業合計</c:v>
                </c:pt>
                <c:pt idx="1">
                  <c:v>食品</c:v>
                </c:pt>
                <c:pt idx="2">
                  <c:v>繊維</c:v>
                </c:pt>
                <c:pt idx="3">
                  <c:v>紙・パルプ</c:v>
                </c:pt>
                <c:pt idx="4">
                  <c:v>化学</c:v>
                </c:pt>
                <c:pt idx="5">
                  <c:v>石油</c:v>
                </c:pt>
                <c:pt idx="6">
                  <c:v>窯業・土石</c:v>
                </c:pt>
                <c:pt idx="7">
                  <c:v>鉄鋼</c:v>
                </c:pt>
                <c:pt idx="8">
                  <c:v>非鉄金属</c:v>
                </c:pt>
                <c:pt idx="9">
                  <c:v>一般機械</c:v>
                </c:pt>
                <c:pt idx="10">
                  <c:v>電気機械</c:v>
                </c:pt>
                <c:pt idx="11">
                  <c:v>精密機械</c:v>
                </c:pt>
                <c:pt idx="12">
                  <c:v>輸送用機械</c:v>
                </c:pt>
                <c:pt idx="13">
                  <c:v>その他製造業</c:v>
                </c:pt>
                <c:pt idx="14">
                  <c:v>非製造業合計</c:v>
                </c:pt>
                <c:pt idx="15">
                  <c:v>電力・ガス</c:v>
                </c:pt>
                <c:pt idx="16">
                  <c:v>建設</c:v>
                </c:pt>
                <c:pt idx="17">
                  <c:v>不動産</c:v>
                </c:pt>
                <c:pt idx="18">
                  <c:v>卸売･小売</c:v>
                </c:pt>
                <c:pt idx="19">
                  <c:v>運輸</c:v>
                </c:pt>
                <c:pt idx="20">
                  <c:v>通信･情報</c:v>
                </c:pt>
                <c:pt idx="21">
                  <c:v>リ－ス</c:v>
                </c:pt>
                <c:pt idx="22">
                  <c:v>サ－ビス</c:v>
                </c:pt>
                <c:pt idx="23">
                  <c:v>その他非製造業</c:v>
                </c:pt>
                <c:pt idx="24">
                  <c:v>全産業合計</c:v>
                </c:pt>
              </c:strCache>
            </c:strRef>
          </c:cat>
          <c:val>
            <c:numRef>
              <c:f>'問6(3)'!$K$36:$K$60</c:f>
              <c:numCache>
                <c:formatCode>0.0</c:formatCode>
                <c:ptCount val="25"/>
                <c:pt idx="0" formatCode="#,##0.0;[Red]\-#,##0.0">
                  <c:v>15.683229813664596</c:v>
                </c:pt>
                <c:pt idx="1">
                  <c:v>14.705882352941178</c:v>
                </c:pt>
                <c:pt idx="2">
                  <c:v>7.1428571428571423</c:v>
                </c:pt>
                <c:pt idx="3">
                  <c:v>11.111111111111111</c:v>
                </c:pt>
                <c:pt idx="4">
                  <c:v>16.666666666666664</c:v>
                </c:pt>
                <c:pt idx="5">
                  <c:v>25</c:v>
                </c:pt>
                <c:pt idx="6">
                  <c:v>5.5555555555555554</c:v>
                </c:pt>
                <c:pt idx="7">
                  <c:v>17.391304347826086</c:v>
                </c:pt>
                <c:pt idx="8">
                  <c:v>14.814814814814813</c:v>
                </c:pt>
                <c:pt idx="9">
                  <c:v>20</c:v>
                </c:pt>
                <c:pt idx="10">
                  <c:v>24.590163934426229</c:v>
                </c:pt>
                <c:pt idx="11">
                  <c:v>14.285714285714285</c:v>
                </c:pt>
                <c:pt idx="12">
                  <c:v>21.428571428571427</c:v>
                </c:pt>
                <c:pt idx="13">
                  <c:v>10.95890410958904</c:v>
                </c:pt>
                <c:pt idx="14">
                  <c:v>3.0104712041884816</c:v>
                </c:pt>
                <c:pt idx="15">
                  <c:v>1.5625</c:v>
                </c:pt>
                <c:pt idx="16">
                  <c:v>6.4516129032258061</c:v>
                </c:pt>
                <c:pt idx="18">
                  <c:v>5.2631578947368416</c:v>
                </c:pt>
                <c:pt idx="19">
                  <c:v>2.054794520547945</c:v>
                </c:pt>
                <c:pt idx="20">
                  <c:v>3.0769230769230771</c:v>
                </c:pt>
                <c:pt idx="22">
                  <c:v>1.4925373134328357</c:v>
                </c:pt>
                <c:pt idx="24">
                  <c:v>8.8068181818181817</c:v>
                </c:pt>
              </c:numCache>
            </c:numRef>
          </c:val>
          <c:extLst>
            <c:ext xmlns:c16="http://schemas.microsoft.com/office/drawing/2014/chart" uri="{C3380CC4-5D6E-409C-BE32-E72D297353CC}">
              <c16:uniqueId val="{00000000-B7D5-4D8B-8634-9DAB7FF780B5}"/>
            </c:ext>
          </c:extLst>
        </c:ser>
        <c:ser>
          <c:idx val="1"/>
          <c:order val="1"/>
          <c:tx>
            <c:strRef>
              <c:f>'問6(3)'!$L$8</c:f>
              <c:strCache>
                <c:ptCount val="1"/>
                <c:pt idx="0">
                  <c:v>２．同程度</c:v>
                </c:pt>
              </c:strCache>
            </c:strRef>
          </c:tx>
          <c:spPr>
            <a:solidFill>
              <a:schemeClr val="accent2"/>
            </a:solidFill>
            <a:ln>
              <a:noFill/>
            </a:ln>
            <a:effectLst/>
          </c:spPr>
          <c:invertIfNegative val="0"/>
          <c:cat>
            <c:strRef>
              <c:f>'問6(3)'!$B$36:$B$60</c:f>
              <c:strCache>
                <c:ptCount val="25"/>
                <c:pt idx="0">
                  <c:v>製造業合計</c:v>
                </c:pt>
                <c:pt idx="1">
                  <c:v>食品</c:v>
                </c:pt>
                <c:pt idx="2">
                  <c:v>繊維</c:v>
                </c:pt>
                <c:pt idx="3">
                  <c:v>紙・パルプ</c:v>
                </c:pt>
                <c:pt idx="4">
                  <c:v>化学</c:v>
                </c:pt>
                <c:pt idx="5">
                  <c:v>石油</c:v>
                </c:pt>
                <c:pt idx="6">
                  <c:v>窯業・土石</c:v>
                </c:pt>
                <c:pt idx="7">
                  <c:v>鉄鋼</c:v>
                </c:pt>
                <c:pt idx="8">
                  <c:v>非鉄金属</c:v>
                </c:pt>
                <c:pt idx="9">
                  <c:v>一般機械</c:v>
                </c:pt>
                <c:pt idx="10">
                  <c:v>電気機械</c:v>
                </c:pt>
                <c:pt idx="11">
                  <c:v>精密機械</c:v>
                </c:pt>
                <c:pt idx="12">
                  <c:v>輸送用機械</c:v>
                </c:pt>
                <c:pt idx="13">
                  <c:v>その他製造業</c:v>
                </c:pt>
                <c:pt idx="14">
                  <c:v>非製造業合計</c:v>
                </c:pt>
                <c:pt idx="15">
                  <c:v>電力・ガス</c:v>
                </c:pt>
                <c:pt idx="16">
                  <c:v>建設</c:v>
                </c:pt>
                <c:pt idx="17">
                  <c:v>不動産</c:v>
                </c:pt>
                <c:pt idx="18">
                  <c:v>卸売･小売</c:v>
                </c:pt>
                <c:pt idx="19">
                  <c:v>運輸</c:v>
                </c:pt>
                <c:pt idx="20">
                  <c:v>通信･情報</c:v>
                </c:pt>
                <c:pt idx="21">
                  <c:v>リ－ス</c:v>
                </c:pt>
                <c:pt idx="22">
                  <c:v>サ－ビス</c:v>
                </c:pt>
                <c:pt idx="23">
                  <c:v>その他非製造業</c:v>
                </c:pt>
                <c:pt idx="24">
                  <c:v>全産業合計</c:v>
                </c:pt>
              </c:strCache>
            </c:strRef>
          </c:cat>
          <c:val>
            <c:numRef>
              <c:f>'問6(3)'!$L$36:$L$60</c:f>
              <c:numCache>
                <c:formatCode>0.0</c:formatCode>
                <c:ptCount val="25"/>
                <c:pt idx="0">
                  <c:v>13.819875776397515</c:v>
                </c:pt>
                <c:pt idx="1">
                  <c:v>4.9019607843137258</c:v>
                </c:pt>
                <c:pt idx="2">
                  <c:v>7.1428571428571423</c:v>
                </c:pt>
                <c:pt idx="3">
                  <c:v>5.5555555555555554</c:v>
                </c:pt>
                <c:pt idx="4">
                  <c:v>16.666666666666664</c:v>
                </c:pt>
                <c:pt idx="6">
                  <c:v>5.5555555555555554</c:v>
                </c:pt>
                <c:pt idx="7">
                  <c:v>4.3478260869565215</c:v>
                </c:pt>
                <c:pt idx="8">
                  <c:v>3.7037037037037033</c:v>
                </c:pt>
                <c:pt idx="9">
                  <c:v>29.333333333333332</c:v>
                </c:pt>
                <c:pt idx="10">
                  <c:v>9.8360655737704921</c:v>
                </c:pt>
                <c:pt idx="11">
                  <c:v>14.285714285714285</c:v>
                </c:pt>
                <c:pt idx="12">
                  <c:v>27.142857142857142</c:v>
                </c:pt>
                <c:pt idx="13">
                  <c:v>13.698630136986301</c:v>
                </c:pt>
                <c:pt idx="14">
                  <c:v>5.7591623036649215</c:v>
                </c:pt>
                <c:pt idx="15">
                  <c:v>1.5625</c:v>
                </c:pt>
                <c:pt idx="16">
                  <c:v>3.225806451612903</c:v>
                </c:pt>
                <c:pt idx="18">
                  <c:v>11.111111111111111</c:v>
                </c:pt>
                <c:pt idx="19">
                  <c:v>4.10958904109589</c:v>
                </c:pt>
                <c:pt idx="20">
                  <c:v>4.6153846153846159</c:v>
                </c:pt>
                <c:pt idx="22">
                  <c:v>8.9552238805970141</c:v>
                </c:pt>
                <c:pt idx="24">
                  <c:v>9.4460227272727266</c:v>
                </c:pt>
              </c:numCache>
            </c:numRef>
          </c:val>
          <c:extLst>
            <c:ext xmlns:c16="http://schemas.microsoft.com/office/drawing/2014/chart" uri="{C3380CC4-5D6E-409C-BE32-E72D297353CC}">
              <c16:uniqueId val="{00000001-B7D5-4D8B-8634-9DAB7FF780B5}"/>
            </c:ext>
          </c:extLst>
        </c:ser>
        <c:ser>
          <c:idx val="2"/>
          <c:order val="2"/>
          <c:tx>
            <c:strRef>
              <c:f>'問6(3)'!$M$8</c:f>
              <c:strCache>
                <c:ptCount val="1"/>
                <c:pt idx="0">
                  <c:v>３．縮小</c:v>
                </c:pt>
              </c:strCache>
            </c:strRef>
          </c:tx>
          <c:spPr>
            <a:solidFill>
              <a:schemeClr val="accent3"/>
            </a:solidFill>
            <a:ln>
              <a:noFill/>
            </a:ln>
            <a:effectLst/>
          </c:spPr>
          <c:invertIfNegative val="0"/>
          <c:cat>
            <c:strRef>
              <c:f>'問6(3)'!$B$36:$B$60</c:f>
              <c:strCache>
                <c:ptCount val="25"/>
                <c:pt idx="0">
                  <c:v>製造業合計</c:v>
                </c:pt>
                <c:pt idx="1">
                  <c:v>食品</c:v>
                </c:pt>
                <c:pt idx="2">
                  <c:v>繊維</c:v>
                </c:pt>
                <c:pt idx="3">
                  <c:v>紙・パルプ</c:v>
                </c:pt>
                <c:pt idx="4">
                  <c:v>化学</c:v>
                </c:pt>
                <c:pt idx="5">
                  <c:v>石油</c:v>
                </c:pt>
                <c:pt idx="6">
                  <c:v>窯業・土石</c:v>
                </c:pt>
                <c:pt idx="7">
                  <c:v>鉄鋼</c:v>
                </c:pt>
                <c:pt idx="8">
                  <c:v>非鉄金属</c:v>
                </c:pt>
                <c:pt idx="9">
                  <c:v>一般機械</c:v>
                </c:pt>
                <c:pt idx="10">
                  <c:v>電気機械</c:v>
                </c:pt>
                <c:pt idx="11">
                  <c:v>精密機械</c:v>
                </c:pt>
                <c:pt idx="12">
                  <c:v>輸送用機械</c:v>
                </c:pt>
                <c:pt idx="13">
                  <c:v>その他製造業</c:v>
                </c:pt>
                <c:pt idx="14">
                  <c:v>非製造業合計</c:v>
                </c:pt>
                <c:pt idx="15">
                  <c:v>電力・ガス</c:v>
                </c:pt>
                <c:pt idx="16">
                  <c:v>建設</c:v>
                </c:pt>
                <c:pt idx="17">
                  <c:v>不動産</c:v>
                </c:pt>
                <c:pt idx="18">
                  <c:v>卸売･小売</c:v>
                </c:pt>
                <c:pt idx="19">
                  <c:v>運輸</c:v>
                </c:pt>
                <c:pt idx="20">
                  <c:v>通信･情報</c:v>
                </c:pt>
                <c:pt idx="21">
                  <c:v>リ－ス</c:v>
                </c:pt>
                <c:pt idx="22">
                  <c:v>サ－ビス</c:v>
                </c:pt>
                <c:pt idx="23">
                  <c:v>その他非製造業</c:v>
                </c:pt>
                <c:pt idx="24">
                  <c:v>全産業合計</c:v>
                </c:pt>
              </c:strCache>
            </c:strRef>
          </c:cat>
          <c:val>
            <c:numRef>
              <c:f>'問6(3)'!$M$36:$M$60</c:f>
              <c:numCache>
                <c:formatCode>0.0</c:formatCode>
                <c:ptCount val="25"/>
                <c:pt idx="0">
                  <c:v>2.4844720496894408</c:v>
                </c:pt>
                <c:pt idx="1">
                  <c:v>0.98039215686274506</c:v>
                </c:pt>
                <c:pt idx="3">
                  <c:v>5.5555555555555554</c:v>
                </c:pt>
                <c:pt idx="6">
                  <c:v>2.7777777777777777</c:v>
                </c:pt>
                <c:pt idx="9">
                  <c:v>2.666666666666667</c:v>
                </c:pt>
                <c:pt idx="10">
                  <c:v>3.278688524590164</c:v>
                </c:pt>
                <c:pt idx="12">
                  <c:v>4.2857142857142856</c:v>
                </c:pt>
                <c:pt idx="13">
                  <c:v>4.10958904109589</c:v>
                </c:pt>
                <c:pt idx="14">
                  <c:v>0.52356020942408388</c:v>
                </c:pt>
                <c:pt idx="16">
                  <c:v>2.1505376344086025</c:v>
                </c:pt>
                <c:pt idx="17">
                  <c:v>1.4084507042253522</c:v>
                </c:pt>
                <c:pt idx="19">
                  <c:v>0.68493150684931503</c:v>
                </c:pt>
                <c:pt idx="24">
                  <c:v>1.4204545454545454</c:v>
                </c:pt>
              </c:numCache>
            </c:numRef>
          </c:val>
          <c:extLst>
            <c:ext xmlns:c16="http://schemas.microsoft.com/office/drawing/2014/chart" uri="{C3380CC4-5D6E-409C-BE32-E72D297353CC}">
              <c16:uniqueId val="{00000002-B7D5-4D8B-8634-9DAB7FF780B5}"/>
            </c:ext>
          </c:extLst>
        </c:ser>
        <c:ser>
          <c:idx val="3"/>
          <c:order val="3"/>
          <c:tx>
            <c:strRef>
              <c:f>'問6(3)'!$N$8</c:f>
              <c:strCache>
                <c:ptCount val="1"/>
                <c:pt idx="0">
                  <c:v>４．拠点なし（予定もなし）</c:v>
                </c:pt>
              </c:strCache>
            </c:strRef>
          </c:tx>
          <c:spPr>
            <a:solidFill>
              <a:schemeClr val="accent4"/>
            </a:solidFill>
            <a:ln>
              <a:noFill/>
            </a:ln>
            <a:effectLst/>
          </c:spPr>
          <c:invertIfNegative val="0"/>
          <c:cat>
            <c:strRef>
              <c:f>'問6(3)'!$B$36:$B$60</c:f>
              <c:strCache>
                <c:ptCount val="25"/>
                <c:pt idx="0">
                  <c:v>製造業合計</c:v>
                </c:pt>
                <c:pt idx="1">
                  <c:v>食品</c:v>
                </c:pt>
                <c:pt idx="2">
                  <c:v>繊維</c:v>
                </c:pt>
                <c:pt idx="3">
                  <c:v>紙・パルプ</c:v>
                </c:pt>
                <c:pt idx="4">
                  <c:v>化学</c:v>
                </c:pt>
                <c:pt idx="5">
                  <c:v>石油</c:v>
                </c:pt>
                <c:pt idx="6">
                  <c:v>窯業・土石</c:v>
                </c:pt>
                <c:pt idx="7">
                  <c:v>鉄鋼</c:v>
                </c:pt>
                <c:pt idx="8">
                  <c:v>非鉄金属</c:v>
                </c:pt>
                <c:pt idx="9">
                  <c:v>一般機械</c:v>
                </c:pt>
                <c:pt idx="10">
                  <c:v>電気機械</c:v>
                </c:pt>
                <c:pt idx="11">
                  <c:v>精密機械</c:v>
                </c:pt>
                <c:pt idx="12">
                  <c:v>輸送用機械</c:v>
                </c:pt>
                <c:pt idx="13">
                  <c:v>その他製造業</c:v>
                </c:pt>
                <c:pt idx="14">
                  <c:v>非製造業合計</c:v>
                </c:pt>
                <c:pt idx="15">
                  <c:v>電力・ガス</c:v>
                </c:pt>
                <c:pt idx="16">
                  <c:v>建設</c:v>
                </c:pt>
                <c:pt idx="17">
                  <c:v>不動産</c:v>
                </c:pt>
                <c:pt idx="18">
                  <c:v>卸売･小売</c:v>
                </c:pt>
                <c:pt idx="19">
                  <c:v>運輸</c:v>
                </c:pt>
                <c:pt idx="20">
                  <c:v>通信･情報</c:v>
                </c:pt>
                <c:pt idx="21">
                  <c:v>リ－ス</c:v>
                </c:pt>
                <c:pt idx="22">
                  <c:v>サ－ビス</c:v>
                </c:pt>
                <c:pt idx="23">
                  <c:v>その他非製造業</c:v>
                </c:pt>
                <c:pt idx="24">
                  <c:v>全産業合計</c:v>
                </c:pt>
              </c:strCache>
            </c:strRef>
          </c:cat>
          <c:val>
            <c:numRef>
              <c:f>'問6(3)'!$N$36:$N$60</c:f>
              <c:numCache>
                <c:formatCode>0.0</c:formatCode>
                <c:ptCount val="25"/>
                <c:pt idx="0">
                  <c:v>68.012422360248451</c:v>
                </c:pt>
                <c:pt idx="1">
                  <c:v>79.411764705882348</c:v>
                </c:pt>
                <c:pt idx="2">
                  <c:v>85.714285714285708</c:v>
                </c:pt>
                <c:pt idx="3">
                  <c:v>77.777777777777786</c:v>
                </c:pt>
                <c:pt idx="4">
                  <c:v>66.666666666666657</c:v>
                </c:pt>
                <c:pt idx="5">
                  <c:v>75</c:v>
                </c:pt>
                <c:pt idx="6">
                  <c:v>86.111111111111114</c:v>
                </c:pt>
                <c:pt idx="7">
                  <c:v>78.260869565217391</c:v>
                </c:pt>
                <c:pt idx="8">
                  <c:v>81.481481481481481</c:v>
                </c:pt>
                <c:pt idx="9">
                  <c:v>48</c:v>
                </c:pt>
                <c:pt idx="10">
                  <c:v>62.295081967213115</c:v>
                </c:pt>
                <c:pt idx="11">
                  <c:v>71.428571428571431</c:v>
                </c:pt>
                <c:pt idx="12">
                  <c:v>47.142857142857139</c:v>
                </c:pt>
                <c:pt idx="13">
                  <c:v>71.232876712328761</c:v>
                </c:pt>
                <c:pt idx="14">
                  <c:v>90.706806282722511</c:v>
                </c:pt>
                <c:pt idx="15">
                  <c:v>96.875</c:v>
                </c:pt>
                <c:pt idx="16">
                  <c:v>88.172043010752688</c:v>
                </c:pt>
                <c:pt idx="17">
                  <c:v>98.591549295774655</c:v>
                </c:pt>
                <c:pt idx="18">
                  <c:v>83.62573099415205</c:v>
                </c:pt>
                <c:pt idx="19">
                  <c:v>93.150684931506845</c:v>
                </c:pt>
                <c:pt idx="20">
                  <c:v>92.307692307692307</c:v>
                </c:pt>
                <c:pt idx="21">
                  <c:v>100</c:v>
                </c:pt>
                <c:pt idx="22">
                  <c:v>89.552238805970148</c:v>
                </c:pt>
                <c:pt idx="23">
                  <c:v>100</c:v>
                </c:pt>
                <c:pt idx="24">
                  <c:v>80.326704545454547</c:v>
                </c:pt>
              </c:numCache>
            </c:numRef>
          </c:val>
          <c:extLst>
            <c:ext xmlns:c16="http://schemas.microsoft.com/office/drawing/2014/chart" uri="{C3380CC4-5D6E-409C-BE32-E72D297353CC}">
              <c16:uniqueId val="{00000003-B7D5-4D8B-8634-9DAB7FF780B5}"/>
            </c:ext>
          </c:extLst>
        </c:ser>
        <c:dLbls>
          <c:showLegendKey val="0"/>
          <c:showVal val="0"/>
          <c:showCatName val="0"/>
          <c:showSerName val="0"/>
          <c:showPercent val="0"/>
          <c:showBubbleSize val="0"/>
        </c:dLbls>
        <c:gapWidth val="219"/>
        <c:overlap val="100"/>
        <c:axId val="444207200"/>
        <c:axId val="444191392"/>
      </c:barChart>
      <c:catAx>
        <c:axId val="44420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191392"/>
        <c:crosses val="autoZero"/>
        <c:auto val="1"/>
        <c:lblAlgn val="ctr"/>
        <c:lblOffset val="100"/>
        <c:noMultiLvlLbl val="0"/>
      </c:catAx>
      <c:valAx>
        <c:axId val="444191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07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percentStacked"/>
        <c:varyColors val="0"/>
        <c:ser>
          <c:idx val="0"/>
          <c:order val="0"/>
          <c:tx>
            <c:strRef>
              <c:f>'問6(3)'!$K$8</c:f>
              <c:strCache>
                <c:ptCount val="1"/>
                <c:pt idx="0">
                  <c:v>１．増加</c:v>
                </c:pt>
              </c:strCache>
            </c:strRef>
          </c:tx>
          <c:spPr>
            <a:solidFill>
              <a:schemeClr val="accent1"/>
            </a:solidFill>
            <a:ln>
              <a:noFill/>
            </a:ln>
            <a:effectLst/>
          </c:spPr>
          <c:invertIfNegative val="0"/>
          <c:cat>
            <c:strRef>
              <c:f>'問6(3)'!$B$63:$B$87</c:f>
              <c:strCache>
                <c:ptCount val="25"/>
                <c:pt idx="0">
                  <c:v>製造業合計</c:v>
                </c:pt>
                <c:pt idx="1">
                  <c:v>食品</c:v>
                </c:pt>
                <c:pt idx="2">
                  <c:v>繊維</c:v>
                </c:pt>
                <c:pt idx="3">
                  <c:v>紙・パルプ</c:v>
                </c:pt>
                <c:pt idx="4">
                  <c:v>化学</c:v>
                </c:pt>
                <c:pt idx="5">
                  <c:v>石油</c:v>
                </c:pt>
                <c:pt idx="6">
                  <c:v>窯業・土石</c:v>
                </c:pt>
                <c:pt idx="7">
                  <c:v>鉄鋼</c:v>
                </c:pt>
                <c:pt idx="8">
                  <c:v>非鉄金属</c:v>
                </c:pt>
                <c:pt idx="9">
                  <c:v>一般機械</c:v>
                </c:pt>
                <c:pt idx="10">
                  <c:v>電気機械</c:v>
                </c:pt>
                <c:pt idx="11">
                  <c:v>精密機械</c:v>
                </c:pt>
                <c:pt idx="12">
                  <c:v>輸送用機械</c:v>
                </c:pt>
                <c:pt idx="13">
                  <c:v>その他製造業</c:v>
                </c:pt>
                <c:pt idx="14">
                  <c:v>非製造業合計</c:v>
                </c:pt>
                <c:pt idx="15">
                  <c:v>電力・ガス</c:v>
                </c:pt>
                <c:pt idx="16">
                  <c:v>建設</c:v>
                </c:pt>
                <c:pt idx="17">
                  <c:v>不動産</c:v>
                </c:pt>
                <c:pt idx="18">
                  <c:v>卸売･小売</c:v>
                </c:pt>
                <c:pt idx="19">
                  <c:v>運輸</c:v>
                </c:pt>
                <c:pt idx="20">
                  <c:v>通信･情報</c:v>
                </c:pt>
                <c:pt idx="21">
                  <c:v>リ－ス</c:v>
                </c:pt>
                <c:pt idx="22">
                  <c:v>サ－ビス</c:v>
                </c:pt>
                <c:pt idx="23">
                  <c:v>その他非製造業</c:v>
                </c:pt>
                <c:pt idx="24">
                  <c:v>全産業合計</c:v>
                </c:pt>
              </c:strCache>
            </c:strRef>
          </c:cat>
          <c:val>
            <c:numRef>
              <c:f>'問6(3)'!$K$63:$K$87</c:f>
              <c:numCache>
                <c:formatCode>0.0</c:formatCode>
                <c:ptCount val="25"/>
                <c:pt idx="0" formatCode="#,##0.0;[Red]\-#,##0.0">
                  <c:v>30.359712230215827</c:v>
                </c:pt>
                <c:pt idx="1">
                  <c:v>33.333333333333329</c:v>
                </c:pt>
                <c:pt idx="2">
                  <c:v>15.384615384615385</c:v>
                </c:pt>
                <c:pt idx="3">
                  <c:v>35</c:v>
                </c:pt>
                <c:pt idx="4">
                  <c:v>45.614035087719294</c:v>
                </c:pt>
                <c:pt idx="6">
                  <c:v>28.205128205128204</c:v>
                </c:pt>
                <c:pt idx="7">
                  <c:v>19.230769230769234</c:v>
                </c:pt>
                <c:pt idx="8">
                  <c:v>25.806451612903224</c:v>
                </c:pt>
                <c:pt idx="9">
                  <c:v>23.456790123456788</c:v>
                </c:pt>
                <c:pt idx="10">
                  <c:v>42.1875</c:v>
                </c:pt>
                <c:pt idx="11">
                  <c:v>50</c:v>
                </c:pt>
                <c:pt idx="12">
                  <c:v>20</c:v>
                </c:pt>
                <c:pt idx="13">
                  <c:v>29.29936305732484</c:v>
                </c:pt>
                <c:pt idx="14">
                  <c:v>10.396039603960396</c:v>
                </c:pt>
                <c:pt idx="15">
                  <c:v>5.9701492537313428</c:v>
                </c:pt>
                <c:pt idx="16">
                  <c:v>16</c:v>
                </c:pt>
                <c:pt idx="17">
                  <c:v>2.6315789473684208</c:v>
                </c:pt>
                <c:pt idx="18">
                  <c:v>10</c:v>
                </c:pt>
                <c:pt idx="19">
                  <c:v>6.8027210884353746</c:v>
                </c:pt>
                <c:pt idx="20">
                  <c:v>19.444444444444446</c:v>
                </c:pt>
                <c:pt idx="21">
                  <c:v>9.5238095238095237</c:v>
                </c:pt>
                <c:pt idx="22">
                  <c:v>11.920529801324504</c:v>
                </c:pt>
                <c:pt idx="23">
                  <c:v>25</c:v>
                </c:pt>
                <c:pt idx="24">
                  <c:v>19.627411842980706</c:v>
                </c:pt>
              </c:numCache>
            </c:numRef>
          </c:val>
          <c:extLst>
            <c:ext xmlns:c16="http://schemas.microsoft.com/office/drawing/2014/chart" uri="{C3380CC4-5D6E-409C-BE32-E72D297353CC}">
              <c16:uniqueId val="{00000000-025E-4871-9E6A-A6E18D13949B}"/>
            </c:ext>
          </c:extLst>
        </c:ser>
        <c:ser>
          <c:idx val="1"/>
          <c:order val="1"/>
          <c:tx>
            <c:strRef>
              <c:f>'問6(3)'!$L$8</c:f>
              <c:strCache>
                <c:ptCount val="1"/>
                <c:pt idx="0">
                  <c:v>２．同程度</c:v>
                </c:pt>
              </c:strCache>
            </c:strRef>
          </c:tx>
          <c:spPr>
            <a:solidFill>
              <a:schemeClr val="accent2"/>
            </a:solidFill>
            <a:ln>
              <a:noFill/>
            </a:ln>
            <a:effectLst/>
          </c:spPr>
          <c:invertIfNegative val="0"/>
          <c:cat>
            <c:strRef>
              <c:f>'問6(3)'!$B$63:$B$87</c:f>
              <c:strCache>
                <c:ptCount val="25"/>
                <c:pt idx="0">
                  <c:v>製造業合計</c:v>
                </c:pt>
                <c:pt idx="1">
                  <c:v>食品</c:v>
                </c:pt>
                <c:pt idx="2">
                  <c:v>繊維</c:v>
                </c:pt>
                <c:pt idx="3">
                  <c:v>紙・パルプ</c:v>
                </c:pt>
                <c:pt idx="4">
                  <c:v>化学</c:v>
                </c:pt>
                <c:pt idx="5">
                  <c:v>石油</c:v>
                </c:pt>
                <c:pt idx="6">
                  <c:v>窯業・土石</c:v>
                </c:pt>
                <c:pt idx="7">
                  <c:v>鉄鋼</c:v>
                </c:pt>
                <c:pt idx="8">
                  <c:v>非鉄金属</c:v>
                </c:pt>
                <c:pt idx="9">
                  <c:v>一般機械</c:v>
                </c:pt>
                <c:pt idx="10">
                  <c:v>電気機械</c:v>
                </c:pt>
                <c:pt idx="11">
                  <c:v>精密機械</c:v>
                </c:pt>
                <c:pt idx="12">
                  <c:v>輸送用機械</c:v>
                </c:pt>
                <c:pt idx="13">
                  <c:v>その他製造業</c:v>
                </c:pt>
                <c:pt idx="14">
                  <c:v>非製造業合計</c:v>
                </c:pt>
                <c:pt idx="15">
                  <c:v>電力・ガス</c:v>
                </c:pt>
                <c:pt idx="16">
                  <c:v>建設</c:v>
                </c:pt>
                <c:pt idx="17">
                  <c:v>不動産</c:v>
                </c:pt>
                <c:pt idx="18">
                  <c:v>卸売･小売</c:v>
                </c:pt>
                <c:pt idx="19">
                  <c:v>運輸</c:v>
                </c:pt>
                <c:pt idx="20">
                  <c:v>通信･情報</c:v>
                </c:pt>
                <c:pt idx="21">
                  <c:v>リ－ス</c:v>
                </c:pt>
                <c:pt idx="22">
                  <c:v>サ－ビス</c:v>
                </c:pt>
                <c:pt idx="23">
                  <c:v>その他非製造業</c:v>
                </c:pt>
                <c:pt idx="24">
                  <c:v>全産業合計</c:v>
                </c:pt>
              </c:strCache>
            </c:strRef>
          </c:cat>
          <c:val>
            <c:numRef>
              <c:f>'問6(3)'!$L$63:$L$87</c:f>
              <c:numCache>
                <c:formatCode>0.0</c:formatCode>
                <c:ptCount val="25"/>
                <c:pt idx="0">
                  <c:v>46.762589928057551</c:v>
                </c:pt>
                <c:pt idx="1">
                  <c:v>42.982456140350877</c:v>
                </c:pt>
                <c:pt idx="2">
                  <c:v>46.153846153846153</c:v>
                </c:pt>
                <c:pt idx="3">
                  <c:v>45</c:v>
                </c:pt>
                <c:pt idx="4">
                  <c:v>38.596491228070171</c:v>
                </c:pt>
                <c:pt idx="5">
                  <c:v>75</c:v>
                </c:pt>
                <c:pt idx="6">
                  <c:v>51.282051282051277</c:v>
                </c:pt>
                <c:pt idx="7">
                  <c:v>46.153846153846153</c:v>
                </c:pt>
                <c:pt idx="8">
                  <c:v>51.612903225806448</c:v>
                </c:pt>
                <c:pt idx="9">
                  <c:v>58.024691358024697</c:v>
                </c:pt>
                <c:pt idx="10">
                  <c:v>42.1875</c:v>
                </c:pt>
                <c:pt idx="11">
                  <c:v>50</c:v>
                </c:pt>
                <c:pt idx="12">
                  <c:v>50.666666666666671</c:v>
                </c:pt>
                <c:pt idx="13">
                  <c:v>43.949044585987259</c:v>
                </c:pt>
                <c:pt idx="14">
                  <c:v>26.980198019801982</c:v>
                </c:pt>
                <c:pt idx="15">
                  <c:v>26.865671641791046</c:v>
                </c:pt>
                <c:pt idx="16">
                  <c:v>39</c:v>
                </c:pt>
                <c:pt idx="17">
                  <c:v>21.052631578947366</c:v>
                </c:pt>
                <c:pt idx="18">
                  <c:v>26.47058823529412</c:v>
                </c:pt>
                <c:pt idx="19">
                  <c:v>19.727891156462583</c:v>
                </c:pt>
                <c:pt idx="20">
                  <c:v>31.944444444444443</c:v>
                </c:pt>
                <c:pt idx="21">
                  <c:v>9.5238095238095237</c:v>
                </c:pt>
                <c:pt idx="22">
                  <c:v>29.139072847682119</c:v>
                </c:pt>
                <c:pt idx="23">
                  <c:v>50</c:v>
                </c:pt>
                <c:pt idx="24">
                  <c:v>36.127744510978047</c:v>
                </c:pt>
              </c:numCache>
            </c:numRef>
          </c:val>
          <c:extLst>
            <c:ext xmlns:c16="http://schemas.microsoft.com/office/drawing/2014/chart" uri="{C3380CC4-5D6E-409C-BE32-E72D297353CC}">
              <c16:uniqueId val="{00000001-025E-4871-9E6A-A6E18D13949B}"/>
            </c:ext>
          </c:extLst>
        </c:ser>
        <c:ser>
          <c:idx val="2"/>
          <c:order val="2"/>
          <c:tx>
            <c:strRef>
              <c:f>'問6(3)'!$M$8</c:f>
              <c:strCache>
                <c:ptCount val="1"/>
                <c:pt idx="0">
                  <c:v>３．縮小</c:v>
                </c:pt>
              </c:strCache>
            </c:strRef>
          </c:tx>
          <c:spPr>
            <a:solidFill>
              <a:schemeClr val="accent3"/>
            </a:solidFill>
            <a:ln>
              <a:noFill/>
            </a:ln>
            <a:effectLst/>
          </c:spPr>
          <c:invertIfNegative val="0"/>
          <c:cat>
            <c:strRef>
              <c:f>'問6(3)'!$B$63:$B$87</c:f>
              <c:strCache>
                <c:ptCount val="25"/>
                <c:pt idx="0">
                  <c:v>製造業合計</c:v>
                </c:pt>
                <c:pt idx="1">
                  <c:v>食品</c:v>
                </c:pt>
                <c:pt idx="2">
                  <c:v>繊維</c:v>
                </c:pt>
                <c:pt idx="3">
                  <c:v>紙・パルプ</c:v>
                </c:pt>
                <c:pt idx="4">
                  <c:v>化学</c:v>
                </c:pt>
                <c:pt idx="5">
                  <c:v>石油</c:v>
                </c:pt>
                <c:pt idx="6">
                  <c:v>窯業・土石</c:v>
                </c:pt>
                <c:pt idx="7">
                  <c:v>鉄鋼</c:v>
                </c:pt>
                <c:pt idx="8">
                  <c:v>非鉄金属</c:v>
                </c:pt>
                <c:pt idx="9">
                  <c:v>一般機械</c:v>
                </c:pt>
                <c:pt idx="10">
                  <c:v>電気機械</c:v>
                </c:pt>
                <c:pt idx="11">
                  <c:v>精密機械</c:v>
                </c:pt>
                <c:pt idx="12">
                  <c:v>輸送用機械</c:v>
                </c:pt>
                <c:pt idx="13">
                  <c:v>その他製造業</c:v>
                </c:pt>
                <c:pt idx="14">
                  <c:v>非製造業合計</c:v>
                </c:pt>
                <c:pt idx="15">
                  <c:v>電力・ガス</c:v>
                </c:pt>
                <c:pt idx="16">
                  <c:v>建設</c:v>
                </c:pt>
                <c:pt idx="17">
                  <c:v>不動産</c:v>
                </c:pt>
                <c:pt idx="18">
                  <c:v>卸売･小売</c:v>
                </c:pt>
                <c:pt idx="19">
                  <c:v>運輸</c:v>
                </c:pt>
                <c:pt idx="20">
                  <c:v>通信･情報</c:v>
                </c:pt>
                <c:pt idx="21">
                  <c:v>リ－ス</c:v>
                </c:pt>
                <c:pt idx="22">
                  <c:v>サ－ビス</c:v>
                </c:pt>
                <c:pt idx="23">
                  <c:v>その他非製造業</c:v>
                </c:pt>
                <c:pt idx="24">
                  <c:v>全産業合計</c:v>
                </c:pt>
              </c:strCache>
            </c:strRef>
          </c:cat>
          <c:val>
            <c:numRef>
              <c:f>'問6(3)'!$M$63:$M$87</c:f>
              <c:numCache>
                <c:formatCode>0.0</c:formatCode>
                <c:ptCount val="25"/>
                <c:pt idx="0">
                  <c:v>1.8705035971223021</c:v>
                </c:pt>
                <c:pt idx="1">
                  <c:v>0.8771929824561403</c:v>
                </c:pt>
                <c:pt idx="2">
                  <c:v>7.6923076923076925</c:v>
                </c:pt>
                <c:pt idx="6">
                  <c:v>5.1282051282051277</c:v>
                </c:pt>
                <c:pt idx="8">
                  <c:v>3.225806451612903</c:v>
                </c:pt>
                <c:pt idx="9">
                  <c:v>2.4691358024691357</c:v>
                </c:pt>
                <c:pt idx="12">
                  <c:v>1.3333333333333335</c:v>
                </c:pt>
                <c:pt idx="13">
                  <c:v>3.1847133757961785</c:v>
                </c:pt>
                <c:pt idx="14">
                  <c:v>1.608910891089109</c:v>
                </c:pt>
                <c:pt idx="15">
                  <c:v>1.4925373134328357</c:v>
                </c:pt>
                <c:pt idx="16">
                  <c:v>5</c:v>
                </c:pt>
                <c:pt idx="18">
                  <c:v>1.7647058823529411</c:v>
                </c:pt>
                <c:pt idx="19">
                  <c:v>0.68027210884353739</c:v>
                </c:pt>
                <c:pt idx="21">
                  <c:v>4.7619047619047619</c:v>
                </c:pt>
                <c:pt idx="22">
                  <c:v>1.3245033112582782</c:v>
                </c:pt>
                <c:pt idx="24">
                  <c:v>1.7298735861610113</c:v>
                </c:pt>
              </c:numCache>
            </c:numRef>
          </c:val>
          <c:extLst>
            <c:ext xmlns:c16="http://schemas.microsoft.com/office/drawing/2014/chart" uri="{C3380CC4-5D6E-409C-BE32-E72D297353CC}">
              <c16:uniqueId val="{00000002-025E-4871-9E6A-A6E18D13949B}"/>
            </c:ext>
          </c:extLst>
        </c:ser>
        <c:ser>
          <c:idx val="3"/>
          <c:order val="3"/>
          <c:tx>
            <c:strRef>
              <c:f>'問6(3)'!$N$8</c:f>
              <c:strCache>
                <c:ptCount val="1"/>
                <c:pt idx="0">
                  <c:v>４．拠点なし（予定もなし）</c:v>
                </c:pt>
              </c:strCache>
            </c:strRef>
          </c:tx>
          <c:spPr>
            <a:solidFill>
              <a:schemeClr val="accent4"/>
            </a:solidFill>
            <a:ln>
              <a:noFill/>
            </a:ln>
            <a:effectLst/>
          </c:spPr>
          <c:invertIfNegative val="0"/>
          <c:cat>
            <c:strRef>
              <c:f>'問6(3)'!$B$63:$B$87</c:f>
              <c:strCache>
                <c:ptCount val="25"/>
                <c:pt idx="0">
                  <c:v>製造業合計</c:v>
                </c:pt>
                <c:pt idx="1">
                  <c:v>食品</c:v>
                </c:pt>
                <c:pt idx="2">
                  <c:v>繊維</c:v>
                </c:pt>
                <c:pt idx="3">
                  <c:v>紙・パルプ</c:v>
                </c:pt>
                <c:pt idx="4">
                  <c:v>化学</c:v>
                </c:pt>
                <c:pt idx="5">
                  <c:v>石油</c:v>
                </c:pt>
                <c:pt idx="6">
                  <c:v>窯業・土石</c:v>
                </c:pt>
                <c:pt idx="7">
                  <c:v>鉄鋼</c:v>
                </c:pt>
                <c:pt idx="8">
                  <c:v>非鉄金属</c:v>
                </c:pt>
                <c:pt idx="9">
                  <c:v>一般機械</c:v>
                </c:pt>
                <c:pt idx="10">
                  <c:v>電気機械</c:v>
                </c:pt>
                <c:pt idx="11">
                  <c:v>精密機械</c:v>
                </c:pt>
                <c:pt idx="12">
                  <c:v>輸送用機械</c:v>
                </c:pt>
                <c:pt idx="13">
                  <c:v>その他製造業</c:v>
                </c:pt>
                <c:pt idx="14">
                  <c:v>非製造業合計</c:v>
                </c:pt>
                <c:pt idx="15">
                  <c:v>電力・ガス</c:v>
                </c:pt>
                <c:pt idx="16">
                  <c:v>建設</c:v>
                </c:pt>
                <c:pt idx="17">
                  <c:v>不動産</c:v>
                </c:pt>
                <c:pt idx="18">
                  <c:v>卸売･小売</c:v>
                </c:pt>
                <c:pt idx="19">
                  <c:v>運輸</c:v>
                </c:pt>
                <c:pt idx="20">
                  <c:v>通信･情報</c:v>
                </c:pt>
                <c:pt idx="21">
                  <c:v>リ－ス</c:v>
                </c:pt>
                <c:pt idx="22">
                  <c:v>サ－ビス</c:v>
                </c:pt>
                <c:pt idx="23">
                  <c:v>その他非製造業</c:v>
                </c:pt>
                <c:pt idx="24">
                  <c:v>全産業合計</c:v>
                </c:pt>
              </c:strCache>
            </c:strRef>
          </c:cat>
          <c:val>
            <c:numRef>
              <c:f>'問6(3)'!$N$63:$N$87</c:f>
              <c:numCache>
                <c:formatCode>0.0</c:formatCode>
                <c:ptCount val="25"/>
                <c:pt idx="0">
                  <c:v>21.007194244604317</c:v>
                </c:pt>
                <c:pt idx="1">
                  <c:v>22.807017543859647</c:v>
                </c:pt>
                <c:pt idx="2">
                  <c:v>30.76923076923077</c:v>
                </c:pt>
                <c:pt idx="3">
                  <c:v>20</c:v>
                </c:pt>
                <c:pt idx="4">
                  <c:v>15.789473684210526</c:v>
                </c:pt>
                <c:pt idx="5">
                  <c:v>25</c:v>
                </c:pt>
                <c:pt idx="6">
                  <c:v>15.384615384615385</c:v>
                </c:pt>
                <c:pt idx="7">
                  <c:v>34.615384615384613</c:v>
                </c:pt>
                <c:pt idx="8">
                  <c:v>19.35483870967742</c:v>
                </c:pt>
                <c:pt idx="9">
                  <c:v>16.049382716049383</c:v>
                </c:pt>
                <c:pt idx="10">
                  <c:v>15.625</c:v>
                </c:pt>
                <c:pt idx="12">
                  <c:v>28.000000000000004</c:v>
                </c:pt>
                <c:pt idx="13">
                  <c:v>23.566878980891719</c:v>
                </c:pt>
                <c:pt idx="14">
                  <c:v>61.014851485148512</c:v>
                </c:pt>
                <c:pt idx="15">
                  <c:v>65.671641791044777</c:v>
                </c:pt>
                <c:pt idx="16">
                  <c:v>40</c:v>
                </c:pt>
                <c:pt idx="17">
                  <c:v>76.31578947368422</c:v>
                </c:pt>
                <c:pt idx="18">
                  <c:v>61.764705882352942</c:v>
                </c:pt>
                <c:pt idx="19">
                  <c:v>72.789115646258509</c:v>
                </c:pt>
                <c:pt idx="20">
                  <c:v>48.611111111111107</c:v>
                </c:pt>
                <c:pt idx="21">
                  <c:v>76.19047619047619</c:v>
                </c:pt>
                <c:pt idx="22">
                  <c:v>57.615894039735096</c:v>
                </c:pt>
                <c:pt idx="23">
                  <c:v>25</c:v>
                </c:pt>
                <c:pt idx="24">
                  <c:v>42.514970059880241</c:v>
                </c:pt>
              </c:numCache>
            </c:numRef>
          </c:val>
          <c:extLst>
            <c:ext xmlns:c16="http://schemas.microsoft.com/office/drawing/2014/chart" uri="{C3380CC4-5D6E-409C-BE32-E72D297353CC}">
              <c16:uniqueId val="{00000003-025E-4871-9E6A-A6E18D13949B}"/>
            </c:ext>
          </c:extLst>
        </c:ser>
        <c:dLbls>
          <c:showLegendKey val="0"/>
          <c:showVal val="0"/>
          <c:showCatName val="0"/>
          <c:showSerName val="0"/>
          <c:showPercent val="0"/>
          <c:showBubbleSize val="0"/>
        </c:dLbls>
        <c:gapWidth val="219"/>
        <c:overlap val="100"/>
        <c:axId val="444207200"/>
        <c:axId val="444191392"/>
      </c:barChart>
      <c:catAx>
        <c:axId val="44420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191392"/>
        <c:crosses val="autoZero"/>
        <c:auto val="1"/>
        <c:lblAlgn val="ctr"/>
        <c:lblOffset val="100"/>
        <c:noMultiLvlLbl val="0"/>
      </c:catAx>
      <c:valAx>
        <c:axId val="444191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07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percentStacked"/>
        <c:varyColors val="0"/>
        <c:ser>
          <c:idx val="0"/>
          <c:order val="0"/>
          <c:tx>
            <c:strRef>
              <c:f>'問6(3)'!$K$8</c:f>
              <c:strCache>
                <c:ptCount val="1"/>
                <c:pt idx="0">
                  <c:v>１．増加</c:v>
                </c:pt>
              </c:strCache>
            </c:strRef>
          </c:tx>
          <c:spPr>
            <a:solidFill>
              <a:schemeClr val="accent1"/>
            </a:solidFill>
            <a:ln>
              <a:noFill/>
            </a:ln>
            <a:effectLst/>
          </c:spPr>
          <c:invertIfNegative val="0"/>
          <c:cat>
            <c:strRef>
              <c:f>'問6(3)'!$B$90:$B$114</c:f>
              <c:strCache>
                <c:ptCount val="25"/>
                <c:pt idx="0">
                  <c:v>製造業合計</c:v>
                </c:pt>
                <c:pt idx="1">
                  <c:v>食品</c:v>
                </c:pt>
                <c:pt idx="2">
                  <c:v>繊維</c:v>
                </c:pt>
                <c:pt idx="3">
                  <c:v>紙・パルプ</c:v>
                </c:pt>
                <c:pt idx="4">
                  <c:v>化学</c:v>
                </c:pt>
                <c:pt idx="5">
                  <c:v>石油</c:v>
                </c:pt>
                <c:pt idx="6">
                  <c:v>窯業・土石</c:v>
                </c:pt>
                <c:pt idx="7">
                  <c:v>鉄鋼</c:v>
                </c:pt>
                <c:pt idx="8">
                  <c:v>非鉄金属</c:v>
                </c:pt>
                <c:pt idx="9">
                  <c:v>一般機械</c:v>
                </c:pt>
                <c:pt idx="10">
                  <c:v>電気機械</c:v>
                </c:pt>
                <c:pt idx="11">
                  <c:v>精密機械</c:v>
                </c:pt>
                <c:pt idx="12">
                  <c:v>輸送用機械</c:v>
                </c:pt>
                <c:pt idx="13">
                  <c:v>その他製造業</c:v>
                </c:pt>
                <c:pt idx="14">
                  <c:v>非製造業合計</c:v>
                </c:pt>
                <c:pt idx="15">
                  <c:v>電力・ガス</c:v>
                </c:pt>
                <c:pt idx="16">
                  <c:v>建設</c:v>
                </c:pt>
                <c:pt idx="17">
                  <c:v>不動産</c:v>
                </c:pt>
                <c:pt idx="18">
                  <c:v>卸売･小売</c:v>
                </c:pt>
                <c:pt idx="19">
                  <c:v>運輸</c:v>
                </c:pt>
                <c:pt idx="20">
                  <c:v>通信･情報</c:v>
                </c:pt>
                <c:pt idx="21">
                  <c:v>リ－ス</c:v>
                </c:pt>
                <c:pt idx="22">
                  <c:v>サ－ビス</c:v>
                </c:pt>
                <c:pt idx="23">
                  <c:v>その他非製造業</c:v>
                </c:pt>
                <c:pt idx="24">
                  <c:v>全産業合計</c:v>
                </c:pt>
              </c:strCache>
            </c:strRef>
          </c:cat>
          <c:val>
            <c:numRef>
              <c:f>'問6(3)'!$K$90:$K$114</c:f>
              <c:numCache>
                <c:formatCode>0.0</c:formatCode>
                <c:ptCount val="25"/>
                <c:pt idx="0" formatCode="#,##0.0;[Red]\-#,##0.0">
                  <c:v>8.2408874801901746</c:v>
                </c:pt>
                <c:pt idx="1">
                  <c:v>7.0707070707070701</c:v>
                </c:pt>
                <c:pt idx="2">
                  <c:v>7.6923076923076925</c:v>
                </c:pt>
                <c:pt idx="3">
                  <c:v>11.111111111111111</c:v>
                </c:pt>
                <c:pt idx="4">
                  <c:v>9.433962264150944</c:v>
                </c:pt>
                <c:pt idx="5">
                  <c:v>25</c:v>
                </c:pt>
                <c:pt idx="6">
                  <c:v>8.3333333333333321</c:v>
                </c:pt>
                <c:pt idx="7">
                  <c:v>4.3478260869565215</c:v>
                </c:pt>
                <c:pt idx="8">
                  <c:v>11.111111111111111</c:v>
                </c:pt>
                <c:pt idx="9">
                  <c:v>4.10958904109589</c:v>
                </c:pt>
                <c:pt idx="10">
                  <c:v>13.333333333333334</c:v>
                </c:pt>
                <c:pt idx="12">
                  <c:v>11.428571428571429</c:v>
                </c:pt>
                <c:pt idx="13">
                  <c:v>7.0921985815602842</c:v>
                </c:pt>
                <c:pt idx="14">
                  <c:v>1.7264276228419655</c:v>
                </c:pt>
                <c:pt idx="15">
                  <c:v>1.6129032258064515</c:v>
                </c:pt>
                <c:pt idx="16">
                  <c:v>3.225806451612903</c:v>
                </c:pt>
                <c:pt idx="18">
                  <c:v>1.7964071856287425</c:v>
                </c:pt>
                <c:pt idx="19">
                  <c:v>0.69930069930069927</c:v>
                </c:pt>
                <c:pt idx="20">
                  <c:v>4.6153846153846159</c:v>
                </c:pt>
                <c:pt idx="22">
                  <c:v>1.5151515151515151</c:v>
                </c:pt>
                <c:pt idx="24">
                  <c:v>4.696531791907514</c:v>
                </c:pt>
              </c:numCache>
            </c:numRef>
          </c:val>
          <c:extLst>
            <c:ext xmlns:c16="http://schemas.microsoft.com/office/drawing/2014/chart" uri="{C3380CC4-5D6E-409C-BE32-E72D297353CC}">
              <c16:uniqueId val="{00000000-E0B5-4D1A-92BA-5A3BEB65E446}"/>
            </c:ext>
          </c:extLst>
        </c:ser>
        <c:ser>
          <c:idx val="1"/>
          <c:order val="1"/>
          <c:tx>
            <c:strRef>
              <c:f>'問6(3)'!$L$8</c:f>
              <c:strCache>
                <c:ptCount val="1"/>
                <c:pt idx="0">
                  <c:v>２．同程度</c:v>
                </c:pt>
              </c:strCache>
            </c:strRef>
          </c:tx>
          <c:spPr>
            <a:solidFill>
              <a:schemeClr val="accent2"/>
            </a:solidFill>
            <a:ln>
              <a:noFill/>
            </a:ln>
            <a:effectLst/>
          </c:spPr>
          <c:invertIfNegative val="0"/>
          <c:cat>
            <c:strRef>
              <c:f>'問6(3)'!$B$90:$B$114</c:f>
              <c:strCache>
                <c:ptCount val="25"/>
                <c:pt idx="0">
                  <c:v>製造業合計</c:v>
                </c:pt>
                <c:pt idx="1">
                  <c:v>食品</c:v>
                </c:pt>
                <c:pt idx="2">
                  <c:v>繊維</c:v>
                </c:pt>
                <c:pt idx="3">
                  <c:v>紙・パルプ</c:v>
                </c:pt>
                <c:pt idx="4">
                  <c:v>化学</c:v>
                </c:pt>
                <c:pt idx="5">
                  <c:v>石油</c:v>
                </c:pt>
                <c:pt idx="6">
                  <c:v>窯業・土石</c:v>
                </c:pt>
                <c:pt idx="7">
                  <c:v>鉄鋼</c:v>
                </c:pt>
                <c:pt idx="8">
                  <c:v>非鉄金属</c:v>
                </c:pt>
                <c:pt idx="9">
                  <c:v>一般機械</c:v>
                </c:pt>
                <c:pt idx="10">
                  <c:v>電気機械</c:v>
                </c:pt>
                <c:pt idx="11">
                  <c:v>精密機械</c:v>
                </c:pt>
                <c:pt idx="12">
                  <c:v>輸送用機械</c:v>
                </c:pt>
                <c:pt idx="13">
                  <c:v>その他製造業</c:v>
                </c:pt>
                <c:pt idx="14">
                  <c:v>非製造業合計</c:v>
                </c:pt>
                <c:pt idx="15">
                  <c:v>電力・ガス</c:v>
                </c:pt>
                <c:pt idx="16">
                  <c:v>建設</c:v>
                </c:pt>
                <c:pt idx="17">
                  <c:v>不動産</c:v>
                </c:pt>
                <c:pt idx="18">
                  <c:v>卸売･小売</c:v>
                </c:pt>
                <c:pt idx="19">
                  <c:v>運輸</c:v>
                </c:pt>
                <c:pt idx="20">
                  <c:v>通信･情報</c:v>
                </c:pt>
                <c:pt idx="21">
                  <c:v>リ－ス</c:v>
                </c:pt>
                <c:pt idx="22">
                  <c:v>サ－ビス</c:v>
                </c:pt>
                <c:pt idx="23">
                  <c:v>その他非製造業</c:v>
                </c:pt>
                <c:pt idx="24">
                  <c:v>全産業合計</c:v>
                </c:pt>
              </c:strCache>
            </c:strRef>
          </c:cat>
          <c:val>
            <c:numRef>
              <c:f>'問6(3)'!$L$90:$L$114</c:f>
              <c:numCache>
                <c:formatCode>0.0</c:formatCode>
                <c:ptCount val="25"/>
                <c:pt idx="0">
                  <c:v>15.372424722662441</c:v>
                </c:pt>
                <c:pt idx="1">
                  <c:v>8.0808080808080813</c:v>
                </c:pt>
                <c:pt idx="2">
                  <c:v>7.6923076923076925</c:v>
                </c:pt>
                <c:pt idx="3">
                  <c:v>5.5555555555555554</c:v>
                </c:pt>
                <c:pt idx="4">
                  <c:v>18.867924528301888</c:v>
                </c:pt>
                <c:pt idx="7">
                  <c:v>17.391304347826086</c:v>
                </c:pt>
                <c:pt idx="8">
                  <c:v>7.4074074074074066</c:v>
                </c:pt>
                <c:pt idx="9">
                  <c:v>27.397260273972602</c:v>
                </c:pt>
                <c:pt idx="10">
                  <c:v>13.333333333333334</c:v>
                </c:pt>
                <c:pt idx="11">
                  <c:v>21.428571428571427</c:v>
                </c:pt>
                <c:pt idx="12">
                  <c:v>31.428571428571427</c:v>
                </c:pt>
                <c:pt idx="13">
                  <c:v>12.76595744680851</c:v>
                </c:pt>
                <c:pt idx="14">
                  <c:v>4.6480743691899074</c:v>
                </c:pt>
                <c:pt idx="15">
                  <c:v>1.6129032258064515</c:v>
                </c:pt>
                <c:pt idx="16">
                  <c:v>4.3010752688172049</c:v>
                </c:pt>
                <c:pt idx="18">
                  <c:v>8.3832335329341312</c:v>
                </c:pt>
                <c:pt idx="19">
                  <c:v>2.0979020979020979</c:v>
                </c:pt>
                <c:pt idx="20">
                  <c:v>4.6153846153846159</c:v>
                </c:pt>
                <c:pt idx="22">
                  <c:v>7.5757575757575761</c:v>
                </c:pt>
                <c:pt idx="24">
                  <c:v>9.5375722543352595</c:v>
                </c:pt>
              </c:numCache>
            </c:numRef>
          </c:val>
          <c:extLst>
            <c:ext xmlns:c16="http://schemas.microsoft.com/office/drawing/2014/chart" uri="{C3380CC4-5D6E-409C-BE32-E72D297353CC}">
              <c16:uniqueId val="{00000001-E0B5-4D1A-92BA-5A3BEB65E446}"/>
            </c:ext>
          </c:extLst>
        </c:ser>
        <c:ser>
          <c:idx val="2"/>
          <c:order val="2"/>
          <c:tx>
            <c:strRef>
              <c:f>'問6(3)'!$M$8</c:f>
              <c:strCache>
                <c:ptCount val="1"/>
                <c:pt idx="0">
                  <c:v>３．縮小</c:v>
                </c:pt>
              </c:strCache>
            </c:strRef>
          </c:tx>
          <c:spPr>
            <a:solidFill>
              <a:schemeClr val="accent3"/>
            </a:solidFill>
            <a:ln>
              <a:noFill/>
            </a:ln>
            <a:effectLst/>
          </c:spPr>
          <c:invertIfNegative val="0"/>
          <c:cat>
            <c:strRef>
              <c:f>'問6(3)'!$B$90:$B$114</c:f>
              <c:strCache>
                <c:ptCount val="25"/>
                <c:pt idx="0">
                  <c:v>製造業合計</c:v>
                </c:pt>
                <c:pt idx="1">
                  <c:v>食品</c:v>
                </c:pt>
                <c:pt idx="2">
                  <c:v>繊維</c:v>
                </c:pt>
                <c:pt idx="3">
                  <c:v>紙・パルプ</c:v>
                </c:pt>
                <c:pt idx="4">
                  <c:v>化学</c:v>
                </c:pt>
                <c:pt idx="5">
                  <c:v>石油</c:v>
                </c:pt>
                <c:pt idx="6">
                  <c:v>窯業・土石</c:v>
                </c:pt>
                <c:pt idx="7">
                  <c:v>鉄鋼</c:v>
                </c:pt>
                <c:pt idx="8">
                  <c:v>非鉄金属</c:v>
                </c:pt>
                <c:pt idx="9">
                  <c:v>一般機械</c:v>
                </c:pt>
                <c:pt idx="10">
                  <c:v>電気機械</c:v>
                </c:pt>
                <c:pt idx="11">
                  <c:v>精密機械</c:v>
                </c:pt>
                <c:pt idx="12">
                  <c:v>輸送用機械</c:v>
                </c:pt>
                <c:pt idx="13">
                  <c:v>その他製造業</c:v>
                </c:pt>
                <c:pt idx="14">
                  <c:v>非製造業合計</c:v>
                </c:pt>
                <c:pt idx="15">
                  <c:v>電力・ガス</c:v>
                </c:pt>
                <c:pt idx="16">
                  <c:v>建設</c:v>
                </c:pt>
                <c:pt idx="17">
                  <c:v>不動産</c:v>
                </c:pt>
                <c:pt idx="18">
                  <c:v>卸売･小売</c:v>
                </c:pt>
                <c:pt idx="19">
                  <c:v>運輸</c:v>
                </c:pt>
                <c:pt idx="20">
                  <c:v>通信･情報</c:v>
                </c:pt>
                <c:pt idx="21">
                  <c:v>リ－ス</c:v>
                </c:pt>
                <c:pt idx="22">
                  <c:v>サ－ビス</c:v>
                </c:pt>
                <c:pt idx="23">
                  <c:v>その他非製造業</c:v>
                </c:pt>
                <c:pt idx="24">
                  <c:v>全産業合計</c:v>
                </c:pt>
              </c:strCache>
            </c:strRef>
          </c:cat>
          <c:val>
            <c:numRef>
              <c:f>'問6(3)'!$M$90:$M$114</c:f>
              <c:numCache>
                <c:formatCode>0.0</c:formatCode>
                <c:ptCount val="25"/>
                <c:pt idx="0">
                  <c:v>0.95087163232963545</c:v>
                </c:pt>
                <c:pt idx="1">
                  <c:v>1.0101010101010102</c:v>
                </c:pt>
                <c:pt idx="9">
                  <c:v>1.3698630136986301</c:v>
                </c:pt>
                <c:pt idx="10">
                  <c:v>1.6666666666666667</c:v>
                </c:pt>
                <c:pt idx="13">
                  <c:v>2.1276595744680851</c:v>
                </c:pt>
                <c:pt idx="14">
                  <c:v>0.39840637450199201</c:v>
                </c:pt>
                <c:pt idx="16">
                  <c:v>1.0752688172043012</c:v>
                </c:pt>
                <c:pt idx="17">
                  <c:v>1.4084507042253522</c:v>
                </c:pt>
                <c:pt idx="19">
                  <c:v>0.69930069930069927</c:v>
                </c:pt>
                <c:pt idx="24">
                  <c:v>0.6502890173410405</c:v>
                </c:pt>
              </c:numCache>
            </c:numRef>
          </c:val>
          <c:extLst>
            <c:ext xmlns:c16="http://schemas.microsoft.com/office/drawing/2014/chart" uri="{C3380CC4-5D6E-409C-BE32-E72D297353CC}">
              <c16:uniqueId val="{00000002-E0B5-4D1A-92BA-5A3BEB65E446}"/>
            </c:ext>
          </c:extLst>
        </c:ser>
        <c:ser>
          <c:idx val="3"/>
          <c:order val="3"/>
          <c:tx>
            <c:strRef>
              <c:f>'問6(3)'!$N$8</c:f>
              <c:strCache>
                <c:ptCount val="1"/>
                <c:pt idx="0">
                  <c:v>４．拠点なし（予定もなし）</c:v>
                </c:pt>
              </c:strCache>
            </c:strRef>
          </c:tx>
          <c:spPr>
            <a:solidFill>
              <a:schemeClr val="accent4"/>
            </a:solidFill>
            <a:ln>
              <a:noFill/>
            </a:ln>
            <a:effectLst/>
          </c:spPr>
          <c:invertIfNegative val="0"/>
          <c:cat>
            <c:strRef>
              <c:f>'問6(3)'!$B$90:$B$114</c:f>
              <c:strCache>
                <c:ptCount val="25"/>
                <c:pt idx="0">
                  <c:v>製造業合計</c:v>
                </c:pt>
                <c:pt idx="1">
                  <c:v>食品</c:v>
                </c:pt>
                <c:pt idx="2">
                  <c:v>繊維</c:v>
                </c:pt>
                <c:pt idx="3">
                  <c:v>紙・パルプ</c:v>
                </c:pt>
                <c:pt idx="4">
                  <c:v>化学</c:v>
                </c:pt>
                <c:pt idx="5">
                  <c:v>石油</c:v>
                </c:pt>
                <c:pt idx="6">
                  <c:v>窯業・土石</c:v>
                </c:pt>
                <c:pt idx="7">
                  <c:v>鉄鋼</c:v>
                </c:pt>
                <c:pt idx="8">
                  <c:v>非鉄金属</c:v>
                </c:pt>
                <c:pt idx="9">
                  <c:v>一般機械</c:v>
                </c:pt>
                <c:pt idx="10">
                  <c:v>電気機械</c:v>
                </c:pt>
                <c:pt idx="11">
                  <c:v>精密機械</c:v>
                </c:pt>
                <c:pt idx="12">
                  <c:v>輸送用機械</c:v>
                </c:pt>
                <c:pt idx="13">
                  <c:v>その他製造業</c:v>
                </c:pt>
                <c:pt idx="14">
                  <c:v>非製造業合計</c:v>
                </c:pt>
                <c:pt idx="15">
                  <c:v>電力・ガス</c:v>
                </c:pt>
                <c:pt idx="16">
                  <c:v>建設</c:v>
                </c:pt>
                <c:pt idx="17">
                  <c:v>不動産</c:v>
                </c:pt>
                <c:pt idx="18">
                  <c:v>卸売･小売</c:v>
                </c:pt>
                <c:pt idx="19">
                  <c:v>運輸</c:v>
                </c:pt>
                <c:pt idx="20">
                  <c:v>通信･情報</c:v>
                </c:pt>
                <c:pt idx="21">
                  <c:v>リ－ス</c:v>
                </c:pt>
                <c:pt idx="22">
                  <c:v>サ－ビス</c:v>
                </c:pt>
                <c:pt idx="23">
                  <c:v>その他非製造業</c:v>
                </c:pt>
                <c:pt idx="24">
                  <c:v>全産業合計</c:v>
                </c:pt>
              </c:strCache>
            </c:strRef>
          </c:cat>
          <c:val>
            <c:numRef>
              <c:f>'問6(3)'!$N$90:$N$114</c:f>
              <c:numCache>
                <c:formatCode>0.0</c:formatCode>
                <c:ptCount val="25"/>
                <c:pt idx="0">
                  <c:v>75.435816164817751</c:v>
                </c:pt>
                <c:pt idx="1">
                  <c:v>83.838383838383834</c:v>
                </c:pt>
                <c:pt idx="2">
                  <c:v>84.615384615384613</c:v>
                </c:pt>
                <c:pt idx="3">
                  <c:v>83.333333333333343</c:v>
                </c:pt>
                <c:pt idx="4">
                  <c:v>71.698113207547166</c:v>
                </c:pt>
                <c:pt idx="5">
                  <c:v>75</c:v>
                </c:pt>
                <c:pt idx="6">
                  <c:v>91.666666666666657</c:v>
                </c:pt>
                <c:pt idx="7">
                  <c:v>78.260869565217391</c:v>
                </c:pt>
                <c:pt idx="8">
                  <c:v>81.481481481481481</c:v>
                </c:pt>
                <c:pt idx="9">
                  <c:v>67.123287671232873</c:v>
                </c:pt>
                <c:pt idx="10">
                  <c:v>71.666666666666671</c:v>
                </c:pt>
                <c:pt idx="11">
                  <c:v>78.571428571428569</c:v>
                </c:pt>
                <c:pt idx="12">
                  <c:v>57.142857142857139</c:v>
                </c:pt>
                <c:pt idx="13">
                  <c:v>78.01418439716312</c:v>
                </c:pt>
                <c:pt idx="14">
                  <c:v>93.227091633466131</c:v>
                </c:pt>
                <c:pt idx="15">
                  <c:v>96.774193548387103</c:v>
                </c:pt>
                <c:pt idx="16">
                  <c:v>91.397849462365585</c:v>
                </c:pt>
                <c:pt idx="17">
                  <c:v>98.591549295774655</c:v>
                </c:pt>
                <c:pt idx="18">
                  <c:v>89.820359281437121</c:v>
                </c:pt>
                <c:pt idx="19">
                  <c:v>96.503496503496507</c:v>
                </c:pt>
                <c:pt idx="20">
                  <c:v>90.769230769230774</c:v>
                </c:pt>
                <c:pt idx="21">
                  <c:v>100</c:v>
                </c:pt>
                <c:pt idx="22">
                  <c:v>90.909090909090907</c:v>
                </c:pt>
                <c:pt idx="23">
                  <c:v>100</c:v>
                </c:pt>
                <c:pt idx="24">
                  <c:v>85.115606936416185</c:v>
                </c:pt>
              </c:numCache>
            </c:numRef>
          </c:val>
          <c:extLst>
            <c:ext xmlns:c16="http://schemas.microsoft.com/office/drawing/2014/chart" uri="{C3380CC4-5D6E-409C-BE32-E72D297353CC}">
              <c16:uniqueId val="{00000003-E0B5-4D1A-92BA-5A3BEB65E446}"/>
            </c:ext>
          </c:extLst>
        </c:ser>
        <c:dLbls>
          <c:showLegendKey val="0"/>
          <c:showVal val="0"/>
          <c:showCatName val="0"/>
          <c:showSerName val="0"/>
          <c:showPercent val="0"/>
          <c:showBubbleSize val="0"/>
        </c:dLbls>
        <c:gapWidth val="219"/>
        <c:overlap val="100"/>
        <c:axId val="444207200"/>
        <c:axId val="444191392"/>
      </c:barChart>
      <c:catAx>
        <c:axId val="44420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191392"/>
        <c:crosses val="autoZero"/>
        <c:auto val="1"/>
        <c:lblAlgn val="ctr"/>
        <c:lblOffset val="100"/>
        <c:noMultiLvlLbl val="0"/>
      </c:catAx>
      <c:valAx>
        <c:axId val="444191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07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234160</xdr:colOff>
      <xdr:row>3</xdr:row>
      <xdr:rowOff>28155</xdr:rowOff>
    </xdr:to>
    <xdr:pic>
      <xdr:nvPicPr>
        <xdr:cNvPr id="2" name="図 1">
          <a:extLst>
            <a:ext uri="{FF2B5EF4-FFF2-40B4-BE49-F238E27FC236}">
              <a16:creationId xmlns:a16="http://schemas.microsoft.com/office/drawing/2014/main" id="{3FF3A8AB-3F46-498F-B647-1FD01489BA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1450"/>
          <a:ext cx="1260139" cy="504405"/>
        </a:xfrm>
        <a:prstGeom prst="rect">
          <a:avLst/>
        </a:prstGeom>
      </xdr:spPr>
    </xdr:pic>
    <xdr:clientData/>
  </xdr:twoCellAnchor>
  <xdr:twoCellAnchor>
    <xdr:from>
      <xdr:col>5</xdr:col>
      <xdr:colOff>304800</xdr:colOff>
      <xdr:row>0</xdr:row>
      <xdr:rowOff>19050</xdr:rowOff>
    </xdr:from>
    <xdr:to>
      <xdr:col>8</xdr:col>
      <xdr:colOff>653143</xdr:colOff>
      <xdr:row>6</xdr:row>
      <xdr:rowOff>97804</xdr:rowOff>
    </xdr:to>
    <xdr:sp macro="" textlink="">
      <xdr:nvSpPr>
        <xdr:cNvPr id="4" name="Rectangle 2">
          <a:extLst>
            <a:ext uri="{FF2B5EF4-FFF2-40B4-BE49-F238E27FC236}">
              <a16:creationId xmlns:a16="http://schemas.microsoft.com/office/drawing/2014/main" id="{2F3A82D2-B7AF-498F-8507-FD7B39362799}"/>
            </a:ext>
          </a:extLst>
        </xdr:cNvPr>
        <xdr:cNvSpPr>
          <a:spLocks noChangeArrowheads="1"/>
        </xdr:cNvSpPr>
      </xdr:nvSpPr>
      <xdr:spPr bwMode="auto">
        <a:xfrm>
          <a:off x="4250871" y="19050"/>
          <a:ext cx="2498272" cy="1548325"/>
        </a:xfrm>
        <a:prstGeom prst="rect">
          <a:avLst/>
        </a:prstGeom>
        <a:noFill/>
        <a:ln w="9525" algn="ctr">
          <a:noFill/>
          <a:miter lim="800000"/>
          <a:headEnd/>
          <a:tailEnd/>
        </a:ln>
        <a:effectLst/>
      </xdr:spPr>
      <xdr:txBody>
        <a:bodyPr wrap="square" lIns="216000" tIns="49530" rIns="99060" bIns="4953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dist">
            <a:lnSpc>
              <a:spcPts val="1408"/>
            </a:lnSpc>
            <a:defRPr sz="1000"/>
          </a:pPr>
          <a:r>
            <a:rPr lang="en-US" altLang="ja-JP" sz="1200">
              <a:latin typeface="ＭＳ ゴシック" panose="020B0609070205080204" pitchFamily="49" charset="-128"/>
              <a:ea typeface="ＭＳ ゴシック" panose="020B0609070205080204" pitchFamily="49" charset="-128"/>
            </a:rPr>
            <a:t>2024</a:t>
          </a:r>
          <a:r>
            <a:rPr lang="ja-JP" altLang="en-US" sz="1200">
              <a:latin typeface="ＭＳ ゴシック" panose="020B0609070205080204" pitchFamily="49" charset="-128"/>
              <a:ea typeface="ＭＳ ゴシック" panose="020B0609070205080204" pitchFamily="49" charset="-128"/>
            </a:rPr>
            <a:t>年8月</a:t>
          </a:r>
          <a:r>
            <a:rPr lang="en-US" altLang="ja-JP" sz="1200">
              <a:latin typeface="ＭＳ ゴシック" panose="020B0609070205080204" pitchFamily="49" charset="-128"/>
              <a:ea typeface="ＭＳ ゴシック" panose="020B0609070205080204" pitchFamily="49" charset="-128"/>
            </a:rPr>
            <a:t>6</a:t>
          </a:r>
          <a:r>
            <a:rPr lang="ja-JP" altLang="en-US" sz="1200">
              <a:latin typeface="ＭＳ ゴシック" panose="020B0609070205080204" pitchFamily="49" charset="-128"/>
              <a:ea typeface="ＭＳ ゴシック" panose="020B0609070205080204" pitchFamily="49" charset="-128"/>
            </a:rPr>
            <a:t>日</a:t>
          </a:r>
          <a:endParaRPr lang="en-US" altLang="ja-JP" sz="1200">
            <a:latin typeface="ＭＳ ゴシック" panose="020B0609070205080204" pitchFamily="49" charset="-128"/>
            <a:ea typeface="ＭＳ ゴシック" panose="020B0609070205080204" pitchFamily="49" charset="-128"/>
          </a:endParaRPr>
        </a:p>
        <a:p>
          <a:pPr algn="dist">
            <a:lnSpc>
              <a:spcPts val="1408"/>
            </a:lnSpc>
            <a:defRPr sz="1000"/>
          </a:pPr>
          <a:r>
            <a:rPr lang="ja-JP" altLang="en-US" sz="1200">
              <a:latin typeface="ＭＳ ゴシック" panose="020B0609070205080204" pitchFamily="49" charset="-128"/>
              <a:ea typeface="ＭＳ ゴシック" panose="020B0609070205080204" pitchFamily="49" charset="-128"/>
            </a:rPr>
            <a:t>株式会社日本政策投資銀行</a:t>
          </a:r>
          <a:endParaRPr lang="en-US" altLang="ja-JP" sz="1200">
            <a:latin typeface="ＭＳ ゴシック" panose="020B0609070205080204" pitchFamily="49" charset="-128"/>
            <a:ea typeface="ＭＳ ゴシック" panose="020B0609070205080204" pitchFamily="49" charset="-128"/>
          </a:endParaRPr>
        </a:p>
        <a:p>
          <a:pPr algn="dist">
            <a:lnSpc>
              <a:spcPts val="1408"/>
            </a:lnSpc>
            <a:defRPr sz="1000"/>
          </a:pPr>
          <a:r>
            <a:rPr lang="ja-JP" altLang="en-US" sz="1200">
              <a:latin typeface="ＭＳ ゴシック" panose="020B0609070205080204" pitchFamily="49" charset="-128"/>
              <a:ea typeface="ＭＳ ゴシック" panose="020B0609070205080204" pitchFamily="49" charset="-128"/>
            </a:rPr>
            <a:t>地域調査部</a:t>
          </a:r>
        </a:p>
        <a:p>
          <a:pPr algn="dist">
            <a:lnSpc>
              <a:spcPts val="1408"/>
            </a:lnSpc>
            <a:defRPr sz="1000"/>
          </a:pPr>
          <a:endParaRPr lang="ja-JP" altLang="en-US" sz="1137">
            <a:solidFill>
              <a:srgbClr val="000000"/>
            </a:solidFill>
            <a:latin typeface="ＭＳ ゴシック" panose="020B0609070205080204" pitchFamily="49" charset="-128"/>
            <a:ea typeface="ＭＳ ゴシック" panose="020B0609070205080204" pitchFamily="49" charset="-128"/>
            <a:cs typeface="Times New Roman"/>
          </a:endParaRPr>
        </a:p>
      </xdr:txBody>
    </xdr:sp>
    <xdr:clientData/>
  </xdr:twoCellAnchor>
  <xdr:twoCellAnchor>
    <xdr:from>
      <xdr:col>0</xdr:col>
      <xdr:colOff>666750</xdr:colOff>
      <xdr:row>35</xdr:row>
      <xdr:rowOff>123825</xdr:rowOff>
    </xdr:from>
    <xdr:to>
      <xdr:col>8</xdr:col>
      <xdr:colOff>85821</xdr:colOff>
      <xdr:row>41</xdr:row>
      <xdr:rowOff>142875</xdr:rowOff>
    </xdr:to>
    <xdr:sp macro="" textlink="">
      <xdr:nvSpPr>
        <xdr:cNvPr id="5" name="Title Placeholder 1">
          <a:extLst>
            <a:ext uri="{FF2B5EF4-FFF2-40B4-BE49-F238E27FC236}">
              <a16:creationId xmlns:a16="http://schemas.microsoft.com/office/drawing/2014/main" id="{FBC40B8E-4962-4BD8-8C11-73B7C1AB467B}"/>
            </a:ext>
          </a:extLst>
        </xdr:cNvPr>
        <xdr:cNvSpPr txBox="1">
          <a:spLocks/>
        </xdr:cNvSpPr>
      </xdr:nvSpPr>
      <xdr:spPr>
        <a:xfrm>
          <a:off x="666750" y="8696325"/>
          <a:ext cx="5760000" cy="1488621"/>
        </a:xfrm>
        <a:prstGeom prst="rect">
          <a:avLst/>
        </a:prstGeom>
        <a:ln>
          <a:solidFill>
            <a:schemeClr val="tx1"/>
          </a:solidFill>
        </a:ln>
      </xdr:spPr>
      <xdr:txBody>
        <a:bodyPr vert="horz" wrap="square" lIns="91440" tIns="45720" rIns="91440" bIns="45720" rtlCol="0" anchor="ctr">
          <a:norm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お問い合わせ先</a:t>
          </a:r>
          <a:r>
            <a:rPr lang="en-US" altLang="ja-JP" sz="1200">
              <a:latin typeface="ＭＳ ゴシック" panose="020B0609070205080204" pitchFamily="49" charset="-128"/>
              <a:ea typeface="ＭＳ ゴシック" panose="020B0609070205080204" pitchFamily="49" charset="-128"/>
            </a:rPr>
            <a:t>‐</a:t>
          </a:r>
        </a:p>
        <a:p>
          <a:pPr algn="ctr"/>
          <a:endParaRPr lang="en-US" altLang="ja-JP" sz="1200">
            <a:latin typeface="ＭＳ ゴシック" panose="020B0609070205080204" pitchFamily="49" charset="-128"/>
            <a:ea typeface="ＭＳ ゴシック" panose="020B0609070205080204" pitchFamily="49" charset="-128"/>
          </a:endParaRPr>
        </a:p>
        <a:p>
          <a:pPr algn="l"/>
          <a:r>
            <a:rPr lang="ja-JP" altLang="en-US" sz="1200">
              <a:latin typeface="ＭＳ ゴシック" panose="020B0609070205080204" pitchFamily="49" charset="-128"/>
              <a:ea typeface="ＭＳ ゴシック" panose="020B0609070205080204" pitchFamily="49" charset="-128"/>
            </a:rPr>
            <a:t>  </a:t>
          </a:r>
          <a:r>
            <a:rPr lang="ja-JP" altLang="en-US" sz="1100">
              <a:latin typeface="ＭＳ ゴシック" panose="020B0609070205080204" pitchFamily="49" charset="-128"/>
              <a:ea typeface="ＭＳ ゴシック" panose="020B0609070205080204" pitchFamily="49" charset="-128"/>
            </a:rPr>
            <a:t>　　地域調査部 佐無田   </a:t>
          </a:r>
          <a:r>
            <a:rPr lang="en-US" altLang="ja-JP" sz="1100">
              <a:latin typeface="ＭＳ ゴシック" panose="020B0609070205080204" pitchFamily="49" charset="-128"/>
              <a:ea typeface="ＭＳ ゴシック" panose="020B0609070205080204" pitchFamily="49" charset="-128"/>
            </a:rPr>
            <a:t>Tel:03</a:t>
          </a:r>
          <a:r>
            <a:rPr lang="ja-JP" altLang="en-US" sz="1100">
              <a:latin typeface="ＭＳ ゴシック" panose="020B0609070205080204" pitchFamily="49" charset="-128"/>
              <a:ea typeface="ＭＳ ゴシック" panose="020B0609070205080204" pitchFamily="49" charset="-128"/>
            </a:rPr>
            <a:t>（</a:t>
          </a:r>
          <a:r>
            <a:rPr lang="en-US" altLang="ja-JP" sz="1100">
              <a:latin typeface="ＭＳ ゴシック" panose="020B0609070205080204" pitchFamily="49" charset="-128"/>
              <a:ea typeface="ＭＳ ゴシック" panose="020B0609070205080204" pitchFamily="49" charset="-128"/>
            </a:rPr>
            <a:t>3244</a:t>
          </a:r>
          <a:r>
            <a:rPr lang="ja-JP" altLang="en-US" sz="1100">
              <a:latin typeface="ＭＳ ゴシック" panose="020B0609070205080204" pitchFamily="49" charset="-128"/>
              <a:ea typeface="ＭＳ ゴシック" panose="020B0609070205080204" pitchFamily="49" charset="-128"/>
            </a:rPr>
            <a:t>）</a:t>
          </a:r>
          <a:r>
            <a:rPr lang="en-US" altLang="ja-JP" sz="1100">
              <a:latin typeface="ＭＳ ゴシック" panose="020B0609070205080204" pitchFamily="49" charset="-128"/>
              <a:ea typeface="ＭＳ ゴシック" panose="020B0609070205080204" pitchFamily="49" charset="-128"/>
            </a:rPr>
            <a:t>1633</a:t>
          </a:r>
          <a:r>
            <a:rPr lang="ja-JP" altLang="en-US" sz="1100">
              <a:latin typeface="ＭＳ ゴシック" panose="020B0609070205080204" pitchFamily="49" charset="-128"/>
              <a:ea typeface="ＭＳ ゴシック" panose="020B0609070205080204" pitchFamily="49" charset="-128"/>
            </a:rPr>
            <a:t>　</a:t>
          </a:r>
          <a:r>
            <a:rPr lang="en-US" altLang="ja-JP" sz="1100">
              <a:latin typeface="ＭＳ ゴシック" panose="020B0609070205080204" pitchFamily="49" charset="-128"/>
              <a:ea typeface="ＭＳ ゴシック" panose="020B0609070205080204" pitchFamily="49" charset="-128"/>
            </a:rPr>
            <a:t>E-mail</a:t>
          </a:r>
          <a:r>
            <a:rPr lang="ja-JP" altLang="en-US" sz="1100">
              <a:latin typeface="ＭＳ ゴシック" panose="020B0609070205080204" pitchFamily="49" charset="-128"/>
              <a:ea typeface="ＭＳ ゴシック" panose="020B0609070205080204" pitchFamily="49" charset="-128"/>
            </a:rPr>
            <a:t>　</a:t>
          </a:r>
          <a:r>
            <a:rPr lang="en-US" altLang="ja-JP" sz="1100">
              <a:latin typeface="ＭＳ ゴシック" panose="020B0609070205080204" pitchFamily="49" charset="-128"/>
              <a:ea typeface="ＭＳ ゴシック" panose="020B0609070205080204" pitchFamily="49" charset="-128"/>
            </a:rPr>
            <a:t>rpinv@dbj.jp</a:t>
          </a:r>
        </a:p>
        <a:p>
          <a:r>
            <a:rPr lang="ja-JP" altLang="en-US" sz="1100">
              <a:latin typeface="ＭＳ ゴシック" panose="020B0609070205080204" pitchFamily="49" charset="-128"/>
              <a:ea typeface="ＭＳ ゴシック" panose="020B0609070205080204" pitchFamily="49" charset="-128"/>
            </a:rPr>
            <a:t>    </a:t>
          </a:r>
          <a:endParaRPr 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666750</xdr:colOff>
      <xdr:row>10</xdr:row>
      <xdr:rowOff>123825</xdr:rowOff>
    </xdr:from>
    <xdr:to>
      <xdr:col>8</xdr:col>
      <xdr:colOff>85821</xdr:colOff>
      <xdr:row>16</xdr:row>
      <xdr:rowOff>207243</xdr:rowOff>
    </xdr:to>
    <xdr:sp macro="" textlink="">
      <xdr:nvSpPr>
        <xdr:cNvPr id="6" name="Text Box 1">
          <a:extLst>
            <a:ext uri="{FF2B5EF4-FFF2-40B4-BE49-F238E27FC236}">
              <a16:creationId xmlns:a16="http://schemas.microsoft.com/office/drawing/2014/main" id="{1880D231-9A55-5A47-AC94-B98368E77726}"/>
            </a:ext>
          </a:extLst>
        </xdr:cNvPr>
        <xdr:cNvSpPr txBox="1">
          <a:spLocks noChangeArrowheads="1"/>
        </xdr:cNvSpPr>
      </xdr:nvSpPr>
      <xdr:spPr bwMode="auto">
        <a:xfrm>
          <a:off x="666750" y="2573111"/>
          <a:ext cx="5760000" cy="1552989"/>
        </a:xfrm>
        <a:prstGeom prst="rect">
          <a:avLst/>
        </a:prstGeom>
        <a:noFill/>
        <a:ln w="34925" cmpd="dbl">
          <a:solidFill>
            <a:schemeClr val="tx1"/>
          </a:solidFill>
          <a:miter lim="800000"/>
          <a:headEnd/>
          <a:tailEnd/>
        </a:ln>
        <a:effectLst/>
      </xdr:spPr>
      <xdr:txBody>
        <a:bodyPr wrap="square" lIns="97500" tIns="206700" rIns="97500" bIns="20670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ts val="2058"/>
            </a:lnSpc>
            <a:spcAft>
              <a:spcPts val="1300"/>
            </a:spcAft>
            <a:defRPr sz="1000"/>
          </a:pPr>
          <a:r>
            <a:rPr lang="en-US" altLang="ja-JP" sz="1600" b="0" i="0" u="none" strike="noStrike" baseline="0">
              <a:latin typeface="ＭＳ ゴシック" panose="020B0609070205080204" pitchFamily="49" charset="-128"/>
              <a:ea typeface="ＭＳ ゴシック" panose="020B0609070205080204" pitchFamily="49" charset="-128"/>
            </a:rPr>
            <a:t>2024</a:t>
          </a:r>
          <a:r>
            <a:rPr lang="ja-JP" altLang="en-US" sz="1600" b="0" i="0" u="none" strike="noStrike" baseline="0">
              <a:latin typeface="ＭＳ ゴシック" panose="020B0609070205080204" pitchFamily="49" charset="-128"/>
              <a:ea typeface="ＭＳ ゴシック" panose="020B0609070205080204" pitchFamily="49" charset="-128"/>
            </a:rPr>
            <a:t>年度設備投資計画調査　特別アンケート</a:t>
          </a:r>
          <a:endParaRPr lang="en-US" altLang="ja-JP" sz="1600" b="0" i="0" u="none" strike="noStrike" baseline="0">
            <a:latin typeface="ＭＳ ゴシック" panose="020B0609070205080204" pitchFamily="49" charset="-128"/>
            <a:ea typeface="ＭＳ ゴシック" panose="020B0609070205080204" pitchFamily="49" charset="-128"/>
          </a:endParaRPr>
        </a:p>
        <a:p>
          <a:pPr algn="ctr">
            <a:lnSpc>
              <a:spcPts val="2058"/>
            </a:lnSpc>
            <a:spcAft>
              <a:spcPts val="1300"/>
            </a:spcAft>
            <a:defRPr sz="1000"/>
          </a:pPr>
          <a:r>
            <a:rPr lang="ja-JP" altLang="en-US" sz="1600" b="0" i="0" u="none" strike="noStrike" baseline="0">
              <a:latin typeface="ＭＳ ゴシック" panose="020B0609070205080204" pitchFamily="49" charset="-128"/>
              <a:ea typeface="ＭＳ ゴシック" panose="020B0609070205080204" pitchFamily="49" charset="-128"/>
            </a:rPr>
            <a:t>企業行動に関する意識調査結果（中堅企業）</a:t>
          </a:r>
          <a:endParaRPr lang="ja-JP" altLang="en-US" sz="1600">
            <a:solidFill>
              <a:srgbClr val="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17</xdr:row>
      <xdr:rowOff>123825</xdr:rowOff>
    </xdr:from>
    <xdr:to>
      <xdr:col>5</xdr:col>
      <xdr:colOff>640497</xdr:colOff>
      <xdr:row>19</xdr:row>
      <xdr:rowOff>19050</xdr:rowOff>
    </xdr:to>
    <xdr:sp macro="" textlink="">
      <xdr:nvSpPr>
        <xdr:cNvPr id="2" name="正方形/長方形 1">
          <a:extLst>
            <a:ext uri="{FF2B5EF4-FFF2-40B4-BE49-F238E27FC236}">
              <a16:creationId xmlns:a16="http://schemas.microsoft.com/office/drawing/2014/main" id="{C78C0722-1735-4254-A4D8-79FDBCA693D1}"/>
            </a:ext>
          </a:extLst>
        </xdr:cNvPr>
        <xdr:cNvSpPr/>
      </xdr:nvSpPr>
      <xdr:spPr>
        <a:xfrm>
          <a:off x="819150" y="6638925"/>
          <a:ext cx="4964847" cy="609600"/>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200">
              <a:latin typeface="ＭＳ Ｐゴシック" panose="020B0600070205080204" pitchFamily="50" charset="-128"/>
              <a:ea typeface="ＭＳ Ｐゴシック" panose="020B0600070205080204" pitchFamily="50" charset="-128"/>
            </a:rPr>
            <a:t>※回答社数は１問でも有効回答があった企業。</a:t>
          </a:r>
          <a:endParaRPr lang="en-US" altLang="ja-JP" sz="1200">
            <a:latin typeface="ＭＳ Ｐゴシック" panose="020B0600070205080204" pitchFamily="50" charset="-128"/>
            <a:ea typeface="ＭＳ Ｐゴシック" panose="020B0600070205080204" pitchFamily="50" charset="-128"/>
          </a:endParaRPr>
        </a:p>
        <a:p>
          <a:r>
            <a:rPr lang="ja-JP" altLang="en-US" sz="1200">
              <a:latin typeface="ＭＳ Ｐゴシック" panose="020B0600070205080204" pitchFamily="50" charset="-128"/>
              <a:ea typeface="ＭＳ Ｐゴシック" panose="020B0600070205080204" pitchFamily="50" charset="-128"/>
            </a:rPr>
            <a:t>　各設問毎の回答社数は上記を下回るものが多い。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38100</xdr:colOff>
      <xdr:row>7</xdr:row>
      <xdr:rowOff>0</xdr:rowOff>
    </xdr:from>
    <xdr:to>
      <xdr:col>40</xdr:col>
      <xdr:colOff>14289</xdr:colOff>
      <xdr:row>33</xdr:row>
      <xdr:rowOff>123825</xdr:rowOff>
    </xdr:to>
    <xdr:graphicFrame macro="">
      <xdr:nvGraphicFramePr>
        <xdr:cNvPr id="2" name="グラフ 1">
          <a:extLst>
            <a:ext uri="{FF2B5EF4-FFF2-40B4-BE49-F238E27FC236}">
              <a16:creationId xmlns:a16="http://schemas.microsoft.com/office/drawing/2014/main" id="{3F30F933-146A-4C55-B427-F52322DEE6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38100</xdr:colOff>
      <xdr:row>34</xdr:row>
      <xdr:rowOff>0</xdr:rowOff>
    </xdr:from>
    <xdr:to>
      <xdr:col>40</xdr:col>
      <xdr:colOff>14289</xdr:colOff>
      <xdr:row>60</xdr:row>
      <xdr:rowOff>123825</xdr:rowOff>
    </xdr:to>
    <xdr:graphicFrame macro="">
      <xdr:nvGraphicFramePr>
        <xdr:cNvPr id="3" name="グラフ 2">
          <a:extLst>
            <a:ext uri="{FF2B5EF4-FFF2-40B4-BE49-F238E27FC236}">
              <a16:creationId xmlns:a16="http://schemas.microsoft.com/office/drawing/2014/main" id="{D65BDCAB-64D9-4C78-B7B4-D292889207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38100</xdr:colOff>
      <xdr:row>61</xdr:row>
      <xdr:rowOff>47625</xdr:rowOff>
    </xdr:from>
    <xdr:to>
      <xdr:col>40</xdr:col>
      <xdr:colOff>14289</xdr:colOff>
      <xdr:row>87</xdr:row>
      <xdr:rowOff>171450</xdr:rowOff>
    </xdr:to>
    <xdr:graphicFrame macro="">
      <xdr:nvGraphicFramePr>
        <xdr:cNvPr id="4" name="グラフ 3">
          <a:extLst>
            <a:ext uri="{FF2B5EF4-FFF2-40B4-BE49-F238E27FC236}">
              <a16:creationId xmlns:a16="http://schemas.microsoft.com/office/drawing/2014/main" id="{AFA8B68B-7D0E-435B-BEEA-EC2AF42B74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38100</xdr:colOff>
      <xdr:row>88</xdr:row>
      <xdr:rowOff>28575</xdr:rowOff>
    </xdr:from>
    <xdr:to>
      <xdr:col>40</xdr:col>
      <xdr:colOff>14289</xdr:colOff>
      <xdr:row>114</xdr:row>
      <xdr:rowOff>152400</xdr:rowOff>
    </xdr:to>
    <xdr:graphicFrame macro="">
      <xdr:nvGraphicFramePr>
        <xdr:cNvPr id="5" name="グラフ 4">
          <a:extLst>
            <a:ext uri="{FF2B5EF4-FFF2-40B4-BE49-F238E27FC236}">
              <a16:creationId xmlns:a16="http://schemas.microsoft.com/office/drawing/2014/main" id="{482F94D7-72D9-4815-BCC7-FBF1FE3608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2023_enquete_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7&#35373;&#20633;&#25237;&#36039;&#12450;&#12531;&#12465;&#12540;&#12488;/22.06&#35373;&#20633;&#25237;&#36039;&#12450;&#12531;&#12465;&#12540;&#12488;/3.&#30330;&#34920;&#36039;&#26009;/1.&#37096;&#20869;&#26908;&#35342;&#20250;/6.&#29305;&#21029;&#12450;&#12531;&#12465;&#12540;&#12488;/&#29305;&#12450;&#12531;&#20998;&#26512;/2022&#24180;&#24230;&#29305;&#21029;&#35519;&#26619;&#20998;&#26512;&#12501;&#12449;&#12452;&#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調査要領"/>
      <sheetName val="目次"/>
      <sheetName val="問1"/>
      <sheetName val="問1 ②"/>
      <sheetName val="問1 ③"/>
      <sheetName val="問1 ④"/>
      <sheetName val="問2 ①"/>
      <sheetName val="問２ ②"/>
      <sheetName val="問３"/>
      <sheetName val="問４"/>
      <sheetName val="問４cde"/>
      <sheetName val="問５"/>
      <sheetName val="問6"/>
      <sheetName val="問６③"/>
      <sheetName val="問６③ (2)"/>
      <sheetName val="問６④"/>
      <sheetName val="問7①②③"/>
      <sheetName val="問7④⑤⑥"/>
      <sheetName val="問７⑦⑧⑨"/>
      <sheetName val="問７⑩⑪"/>
      <sheetName val="問７⑫⑬"/>
      <sheetName val="問８①②"/>
      <sheetName val="問８③④"/>
      <sheetName val="問９①②③"/>
      <sheetName val="調査票"/>
      <sheetName val="業種分類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産業"/>
      <sheetName val="全産業 (計算用)"/>
      <sheetName val="業種分類"/>
      <sheetName val="本社所在地"/>
      <sheetName val="上場リスト"/>
    </sheetNames>
    <sheetDataSet>
      <sheetData sheetId="0">
        <row r="30">
          <cell r="MX30" t="str">
            <v>【設備投資】～2030年　</v>
          </cell>
        </row>
      </sheetData>
      <sheetData sheetId="1">
        <row r="2">
          <cell r="G2" t="str">
            <v>製造業合計</v>
          </cell>
        </row>
        <row r="16">
          <cell r="G16" t="str">
            <v>非製造業合計</v>
          </cell>
        </row>
        <row r="26">
          <cell r="G26" t="str">
            <v>全産業合計</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87EF6-3A8C-4C21-B146-E737B11600E2}">
  <sheetPr codeName="Sheet1"/>
  <dimension ref="B21:I33"/>
  <sheetViews>
    <sheetView tabSelected="1" zoomScale="70" zoomScaleNormal="70" workbookViewId="0">
      <selection activeCell="M9" sqref="M9"/>
    </sheetView>
  </sheetViews>
  <sheetFormatPr defaultRowHeight="18.75"/>
  <cols>
    <col min="1" max="1" width="9" style="51" customWidth="1"/>
    <col min="2" max="2" width="4.5" style="51" customWidth="1"/>
    <col min="3" max="3" width="13.375" style="51" customWidth="1"/>
    <col min="4" max="4" width="9" style="51"/>
    <col min="5" max="5" width="19.25" style="51" customWidth="1"/>
    <col min="6" max="6" width="9" style="51"/>
    <col min="7" max="7" width="14.75" style="51" customWidth="1"/>
    <col min="8" max="8" width="4.5" style="51" customWidth="1"/>
    <col min="9" max="9" width="9" style="51" customWidth="1"/>
    <col min="10" max="16384" width="9" style="51"/>
  </cols>
  <sheetData>
    <row r="21" spans="2:9">
      <c r="C21" s="125"/>
      <c r="D21" s="125"/>
      <c r="E21" s="125"/>
      <c r="F21" s="125"/>
      <c r="G21" s="125"/>
      <c r="H21" s="126"/>
      <c r="I21" s="127"/>
    </row>
    <row r="22" spans="2:9">
      <c r="B22" s="127"/>
      <c r="C22" s="125"/>
      <c r="D22" s="132"/>
      <c r="E22" s="132"/>
      <c r="F22" s="132"/>
      <c r="G22" s="132"/>
      <c r="H22" s="128"/>
      <c r="I22" s="129"/>
    </row>
    <row r="23" spans="2:9">
      <c r="B23" s="127"/>
      <c r="C23" s="125"/>
      <c r="D23" s="125"/>
      <c r="E23" s="125"/>
      <c r="F23" s="125"/>
      <c r="G23" s="125"/>
      <c r="H23" s="126"/>
      <c r="I23" s="130"/>
    </row>
    <row r="24" spans="2:9">
      <c r="B24" s="127"/>
      <c r="C24" s="125"/>
      <c r="D24" s="132"/>
      <c r="E24" s="132"/>
      <c r="F24" s="132"/>
      <c r="G24" s="132"/>
      <c r="H24" s="128"/>
      <c r="I24" s="129"/>
    </row>
    <row r="25" spans="2:9">
      <c r="B25" s="127"/>
      <c r="C25" s="125"/>
      <c r="D25" s="125"/>
      <c r="E25" s="125"/>
      <c r="F25" s="125"/>
      <c r="G25" s="125"/>
      <c r="H25" s="126"/>
      <c r="I25" s="130"/>
    </row>
    <row r="26" spans="2:9">
      <c r="B26" s="127"/>
      <c r="C26" s="125"/>
      <c r="D26" s="132"/>
      <c r="E26" s="132"/>
      <c r="F26" s="132"/>
      <c r="G26" s="132"/>
      <c r="H26" s="128"/>
      <c r="I26" s="129"/>
    </row>
    <row r="28" spans="2:9">
      <c r="I28" s="127"/>
    </row>
    <row r="29" spans="2:9">
      <c r="B29" s="127"/>
      <c r="C29" s="127"/>
      <c r="D29" s="131"/>
      <c r="E29" s="131"/>
      <c r="F29" s="131"/>
      <c r="G29" s="131"/>
      <c r="H29" s="127"/>
      <c r="I29" s="129"/>
    </row>
    <row r="30" spans="2:9">
      <c r="B30" s="127"/>
      <c r="C30" s="127"/>
      <c r="D30" s="127"/>
      <c r="E30" s="127"/>
      <c r="F30" s="127"/>
      <c r="G30" s="127"/>
      <c r="H30" s="127"/>
      <c r="I30" s="130"/>
    </row>
    <row r="31" spans="2:9">
      <c r="B31" s="127"/>
      <c r="C31" s="127"/>
      <c r="D31" s="131"/>
      <c r="E31" s="131"/>
      <c r="F31" s="131"/>
      <c r="G31" s="131"/>
      <c r="H31" s="127"/>
      <c r="I31" s="129"/>
    </row>
    <row r="32" spans="2:9">
      <c r="B32" s="127"/>
      <c r="C32" s="127"/>
      <c r="D32" s="127"/>
      <c r="E32" s="127"/>
      <c r="F32" s="127"/>
      <c r="G32" s="127"/>
      <c r="H32" s="127"/>
      <c r="I32" s="130"/>
    </row>
    <row r="33" spans="2:9">
      <c r="B33" s="127"/>
      <c r="C33" s="127"/>
      <c r="D33" s="131"/>
      <c r="E33" s="131"/>
      <c r="F33" s="131"/>
      <c r="G33" s="131"/>
      <c r="H33" s="127"/>
      <c r="I33" s="129"/>
    </row>
  </sheetData>
  <mergeCells count="6">
    <mergeCell ref="D29:G29"/>
    <mergeCell ref="D31:G31"/>
    <mergeCell ref="D33:G33"/>
    <mergeCell ref="D22:G22"/>
    <mergeCell ref="D24:G24"/>
    <mergeCell ref="D26:G26"/>
  </mergeCells>
  <phoneticPr fontId="2"/>
  <pageMargins left="0.55000000000000004" right="0.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62C3B-9049-4CFC-A6CB-CF648F79C651}">
  <sheetPr>
    <pageSetUpPr fitToPage="1"/>
  </sheetPr>
  <dimension ref="B1:N33"/>
  <sheetViews>
    <sheetView workbookViewId="0"/>
  </sheetViews>
  <sheetFormatPr defaultRowHeight="13.5"/>
  <cols>
    <col min="1" max="1" width="9" style="27"/>
    <col min="2" max="2" width="15" style="27" bestFit="1" customWidth="1"/>
    <col min="3" max="16384" width="9" style="27"/>
  </cols>
  <sheetData>
    <row r="1" spans="2:14" ht="17.25">
      <c r="B1" s="47"/>
    </row>
    <row r="3" spans="2:14">
      <c r="B3" s="27" t="s">
        <v>92</v>
      </c>
    </row>
    <row r="4" spans="2:14">
      <c r="B4" s="27" t="s">
        <v>93</v>
      </c>
    </row>
    <row r="6" spans="2:14" ht="14.25" thickBot="1">
      <c r="N6" s="48" t="s">
        <v>10</v>
      </c>
    </row>
    <row r="7" spans="2:14" ht="54.75" thickBot="1">
      <c r="B7" s="53"/>
      <c r="C7" s="54" t="s">
        <v>12</v>
      </c>
      <c r="D7" s="55" t="s">
        <v>94</v>
      </c>
      <c r="E7" s="56" t="s">
        <v>95</v>
      </c>
      <c r="F7" s="56" t="s">
        <v>96</v>
      </c>
      <c r="G7" s="56" t="s">
        <v>97</v>
      </c>
      <c r="H7" s="56" t="s">
        <v>98</v>
      </c>
      <c r="I7" s="56" t="s">
        <v>99</v>
      </c>
      <c r="J7" s="56" t="s">
        <v>100</v>
      </c>
      <c r="K7" s="56" t="s">
        <v>101</v>
      </c>
      <c r="L7" s="57" t="s">
        <v>102</v>
      </c>
      <c r="M7" s="57" t="s">
        <v>103</v>
      </c>
      <c r="N7" s="58" t="s">
        <v>104</v>
      </c>
    </row>
    <row r="8" spans="2:14" ht="14.25" thickBot="1">
      <c r="B8" s="59" t="s">
        <v>14</v>
      </c>
      <c r="C8" s="60">
        <f>IF(SUM(C9:C21)=0,"",SUM(C9:C21))</f>
        <v>742</v>
      </c>
      <c r="D8" s="61">
        <v>1.2129380053908356</v>
      </c>
      <c r="E8" s="62">
        <v>2.4258760107816713</v>
      </c>
      <c r="F8" s="62">
        <v>31.805929919137466</v>
      </c>
      <c r="G8" s="62">
        <v>19.272237196765499</v>
      </c>
      <c r="H8" s="62">
        <v>14.150943396226415</v>
      </c>
      <c r="I8" s="62">
        <v>5.5256064690026951</v>
      </c>
      <c r="J8" s="62">
        <v>13.20754716981132</v>
      </c>
      <c r="K8" s="62">
        <v>23.854447439353098</v>
      </c>
      <c r="L8" s="63">
        <v>32.21024258760108</v>
      </c>
      <c r="M8" s="63">
        <v>0.80862533692722371</v>
      </c>
      <c r="N8" s="64">
        <v>4.177897574123989</v>
      </c>
    </row>
    <row r="9" spans="2:14">
      <c r="B9" s="65" t="s">
        <v>15</v>
      </c>
      <c r="C9" s="66">
        <v>109</v>
      </c>
      <c r="D9" s="67"/>
      <c r="E9" s="68">
        <v>3.669724770642202</v>
      </c>
      <c r="F9" s="68">
        <v>23.853211009174313</v>
      </c>
      <c r="G9" s="68">
        <v>18.348623853211009</v>
      </c>
      <c r="H9" s="68">
        <v>8.2568807339449553</v>
      </c>
      <c r="I9" s="68">
        <v>2.7522935779816518</v>
      </c>
      <c r="J9" s="68">
        <v>22.935779816513762</v>
      </c>
      <c r="K9" s="68">
        <v>24.770642201834864</v>
      </c>
      <c r="L9" s="69">
        <v>35.779816513761467</v>
      </c>
      <c r="M9" s="69">
        <v>1.834862385321101</v>
      </c>
      <c r="N9" s="70">
        <v>2.7522935779816518</v>
      </c>
    </row>
    <row r="10" spans="2:14">
      <c r="B10" s="71" t="s">
        <v>16</v>
      </c>
      <c r="C10" s="72">
        <v>16</v>
      </c>
      <c r="D10" s="73"/>
      <c r="E10" s="74"/>
      <c r="F10" s="74">
        <v>37.5</v>
      </c>
      <c r="G10" s="74">
        <v>25</v>
      </c>
      <c r="H10" s="74">
        <v>25</v>
      </c>
      <c r="I10" s="74"/>
      <c r="J10" s="74">
        <v>6.25</v>
      </c>
      <c r="K10" s="74">
        <v>18.75</v>
      </c>
      <c r="L10" s="75">
        <v>25</v>
      </c>
      <c r="M10" s="75"/>
      <c r="N10" s="76"/>
    </row>
    <row r="11" spans="2:14">
      <c r="B11" s="71" t="s">
        <v>17</v>
      </c>
      <c r="C11" s="72">
        <v>23</v>
      </c>
      <c r="D11" s="73"/>
      <c r="E11" s="74"/>
      <c r="F11" s="74">
        <v>43.478260869565219</v>
      </c>
      <c r="G11" s="74">
        <v>30.434782608695656</v>
      </c>
      <c r="H11" s="74"/>
      <c r="I11" s="74">
        <v>4.3478260869565215</v>
      </c>
      <c r="J11" s="74">
        <v>13.043478260869565</v>
      </c>
      <c r="K11" s="74">
        <v>21.739130434782609</v>
      </c>
      <c r="L11" s="75">
        <v>34.782608695652172</v>
      </c>
      <c r="M11" s="75"/>
      <c r="N11" s="76"/>
    </row>
    <row r="12" spans="2:14">
      <c r="B12" s="71" t="s">
        <v>18</v>
      </c>
      <c r="C12" s="72">
        <v>60</v>
      </c>
      <c r="D12" s="73">
        <v>3.3333333333333335</v>
      </c>
      <c r="E12" s="74">
        <v>3.3333333333333335</v>
      </c>
      <c r="F12" s="74">
        <v>36.666666666666664</v>
      </c>
      <c r="G12" s="74">
        <v>25</v>
      </c>
      <c r="H12" s="74">
        <v>11.666666666666666</v>
      </c>
      <c r="I12" s="74">
        <v>3.3333333333333335</v>
      </c>
      <c r="J12" s="74">
        <v>16.666666666666664</v>
      </c>
      <c r="K12" s="74">
        <v>36.666666666666664</v>
      </c>
      <c r="L12" s="75">
        <v>20</v>
      </c>
      <c r="M12" s="75"/>
      <c r="N12" s="76">
        <v>3.3333333333333335</v>
      </c>
    </row>
    <row r="13" spans="2:14">
      <c r="B13" s="71" t="s">
        <v>19</v>
      </c>
      <c r="C13" s="72">
        <v>3</v>
      </c>
      <c r="D13" s="73"/>
      <c r="E13" s="74"/>
      <c r="F13" s="74"/>
      <c r="G13" s="74"/>
      <c r="H13" s="74"/>
      <c r="I13" s="74"/>
      <c r="J13" s="74"/>
      <c r="K13" s="74"/>
      <c r="L13" s="75">
        <v>33.333333333333329</v>
      </c>
      <c r="M13" s="75"/>
      <c r="N13" s="76">
        <v>66.666666666666657</v>
      </c>
    </row>
    <row r="14" spans="2:14">
      <c r="B14" s="71" t="s">
        <v>20</v>
      </c>
      <c r="C14" s="72">
        <v>43</v>
      </c>
      <c r="D14" s="73"/>
      <c r="E14" s="74"/>
      <c r="F14" s="74">
        <v>32.558139534883722</v>
      </c>
      <c r="G14" s="74">
        <v>9.3023255813953494</v>
      </c>
      <c r="H14" s="74">
        <v>13.953488372093023</v>
      </c>
      <c r="I14" s="74">
        <v>2.3255813953488373</v>
      </c>
      <c r="J14" s="74">
        <v>16.279069767441861</v>
      </c>
      <c r="K14" s="74">
        <v>32.558139534883722</v>
      </c>
      <c r="L14" s="75">
        <v>37.209302325581397</v>
      </c>
      <c r="M14" s="75">
        <v>2.3255813953488373</v>
      </c>
      <c r="N14" s="76">
        <v>2.3255813953488373</v>
      </c>
    </row>
    <row r="15" spans="2:14">
      <c r="B15" s="71" t="s">
        <v>21</v>
      </c>
      <c r="C15" s="72">
        <v>31</v>
      </c>
      <c r="D15" s="73"/>
      <c r="E15" s="74">
        <v>3.225806451612903</v>
      </c>
      <c r="F15" s="74">
        <v>9.67741935483871</v>
      </c>
      <c r="G15" s="74">
        <v>16.129032258064516</v>
      </c>
      <c r="H15" s="74">
        <v>16.129032258064516</v>
      </c>
      <c r="I15" s="74">
        <v>3.225806451612903</v>
      </c>
      <c r="J15" s="74">
        <v>9.67741935483871</v>
      </c>
      <c r="K15" s="74">
        <v>19.35483870967742</v>
      </c>
      <c r="L15" s="75">
        <v>45.161290322580641</v>
      </c>
      <c r="M15" s="75"/>
      <c r="N15" s="76"/>
    </row>
    <row r="16" spans="2:14">
      <c r="B16" s="71" t="s">
        <v>22</v>
      </c>
      <c r="C16" s="72">
        <v>32</v>
      </c>
      <c r="D16" s="73"/>
      <c r="E16" s="74"/>
      <c r="F16" s="74">
        <v>31.25</v>
      </c>
      <c r="G16" s="74">
        <v>15.625</v>
      </c>
      <c r="H16" s="74">
        <v>18.75</v>
      </c>
      <c r="I16" s="74">
        <v>6.25</v>
      </c>
      <c r="J16" s="74">
        <v>9.375</v>
      </c>
      <c r="K16" s="74">
        <v>31.25</v>
      </c>
      <c r="L16" s="75">
        <v>25</v>
      </c>
      <c r="M16" s="75"/>
      <c r="N16" s="76">
        <v>6.25</v>
      </c>
    </row>
    <row r="17" spans="2:14">
      <c r="B17" s="71" t="s">
        <v>23</v>
      </c>
      <c r="C17" s="72">
        <v>84</v>
      </c>
      <c r="D17" s="73">
        <v>1.1904761904761905</v>
      </c>
      <c r="E17" s="74">
        <v>5.9523809523809517</v>
      </c>
      <c r="F17" s="74">
        <v>25</v>
      </c>
      <c r="G17" s="74">
        <v>14.285714285714285</v>
      </c>
      <c r="H17" s="74">
        <v>23.809523809523807</v>
      </c>
      <c r="I17" s="74">
        <v>9.5238095238095237</v>
      </c>
      <c r="J17" s="74">
        <v>13.095238095238097</v>
      </c>
      <c r="K17" s="74">
        <v>15.476190476190476</v>
      </c>
      <c r="L17" s="75">
        <v>38.095238095238095</v>
      </c>
      <c r="M17" s="75">
        <v>2.3809523809523809</v>
      </c>
      <c r="N17" s="76">
        <v>1.1904761904761905</v>
      </c>
    </row>
    <row r="18" spans="2:14">
      <c r="B18" s="71" t="s">
        <v>24</v>
      </c>
      <c r="C18" s="72">
        <v>74</v>
      </c>
      <c r="D18" s="73">
        <v>1.3513513513513513</v>
      </c>
      <c r="E18" s="74">
        <v>1.3513513513513513</v>
      </c>
      <c r="F18" s="74">
        <v>44.594594594594597</v>
      </c>
      <c r="G18" s="74">
        <v>27.027027027027028</v>
      </c>
      <c r="H18" s="74">
        <v>13.513513513513514</v>
      </c>
      <c r="I18" s="74">
        <v>14.864864864864865</v>
      </c>
      <c r="J18" s="74">
        <v>1.3513513513513513</v>
      </c>
      <c r="K18" s="74">
        <v>21.621621621621621</v>
      </c>
      <c r="L18" s="75">
        <v>24.324324324324326</v>
      </c>
      <c r="M18" s="75"/>
      <c r="N18" s="76">
        <v>6.756756756756757</v>
      </c>
    </row>
    <row r="19" spans="2:14">
      <c r="B19" s="71" t="s">
        <v>25</v>
      </c>
      <c r="C19" s="72">
        <v>25</v>
      </c>
      <c r="D19" s="73">
        <v>12</v>
      </c>
      <c r="E19" s="74"/>
      <c r="F19" s="74">
        <v>36</v>
      </c>
      <c r="G19" s="74">
        <v>24</v>
      </c>
      <c r="H19" s="74">
        <v>16</v>
      </c>
      <c r="I19" s="74">
        <v>16</v>
      </c>
      <c r="J19" s="74">
        <v>16</v>
      </c>
      <c r="K19" s="74">
        <v>16</v>
      </c>
      <c r="L19" s="75">
        <v>20</v>
      </c>
      <c r="M19" s="75"/>
      <c r="N19" s="76">
        <v>4</v>
      </c>
    </row>
    <row r="20" spans="2:14">
      <c r="B20" s="71" t="s">
        <v>26</v>
      </c>
      <c r="C20" s="72">
        <v>73</v>
      </c>
      <c r="D20" s="73"/>
      <c r="E20" s="74">
        <v>2.7397260273972601</v>
      </c>
      <c r="F20" s="74">
        <v>36.986301369863014</v>
      </c>
      <c r="G20" s="74">
        <v>23.287671232876711</v>
      </c>
      <c r="H20" s="74">
        <v>12.328767123287671</v>
      </c>
      <c r="I20" s="74">
        <v>4.10958904109589</v>
      </c>
      <c r="J20" s="74">
        <v>8.2191780821917799</v>
      </c>
      <c r="K20" s="74">
        <v>20.547945205479451</v>
      </c>
      <c r="L20" s="75">
        <v>38.356164383561641</v>
      </c>
      <c r="M20" s="75"/>
      <c r="N20" s="76">
        <v>8.2191780821917799</v>
      </c>
    </row>
    <row r="21" spans="2:14" ht="14.25" thickBot="1">
      <c r="B21" s="77" t="s">
        <v>27</v>
      </c>
      <c r="C21" s="78">
        <v>169</v>
      </c>
      <c r="D21" s="79">
        <v>1.1834319526627219</v>
      </c>
      <c r="E21" s="80">
        <v>1.7751479289940828</v>
      </c>
      <c r="F21" s="80">
        <v>32.544378698224854</v>
      </c>
      <c r="G21" s="80">
        <v>16.568047337278109</v>
      </c>
      <c r="H21" s="80">
        <v>14.792899408284024</v>
      </c>
      <c r="I21" s="80">
        <v>2.9585798816568047</v>
      </c>
      <c r="J21" s="80">
        <v>14.201183431952662</v>
      </c>
      <c r="K21" s="80">
        <v>24.852071005917161</v>
      </c>
      <c r="L21" s="81">
        <v>31.952662721893493</v>
      </c>
      <c r="M21" s="81">
        <v>0.59171597633136097</v>
      </c>
      <c r="N21" s="82">
        <v>4.7337278106508878</v>
      </c>
    </row>
    <row r="22" spans="2:14" ht="14.25" thickBot="1">
      <c r="B22" s="59" t="s">
        <v>28</v>
      </c>
      <c r="C22" s="60">
        <f>IF(SUM(C23:C31)=0,"",SUM(C23:C31))</f>
        <v>1175</v>
      </c>
      <c r="D22" s="61">
        <v>1.446808510638298</v>
      </c>
      <c r="E22" s="62">
        <v>2.2978723404255321</v>
      </c>
      <c r="F22" s="62">
        <v>23.063829787234042</v>
      </c>
      <c r="G22" s="62">
        <v>14.978723404255319</v>
      </c>
      <c r="H22" s="62">
        <v>8.7659574468085104</v>
      </c>
      <c r="I22" s="62">
        <v>0.42553191489361702</v>
      </c>
      <c r="J22" s="62">
        <v>15.914893617021278</v>
      </c>
      <c r="K22" s="62">
        <v>15.914893617021278</v>
      </c>
      <c r="L22" s="63">
        <v>43.829787234042556</v>
      </c>
      <c r="M22" s="63">
        <v>2.2127659574468086</v>
      </c>
      <c r="N22" s="64">
        <v>6.212765957446809</v>
      </c>
    </row>
    <row r="23" spans="2:14">
      <c r="B23" s="65" t="s">
        <v>29</v>
      </c>
      <c r="C23" s="66">
        <v>82</v>
      </c>
      <c r="D23" s="67">
        <v>1.2195121951219512</v>
      </c>
      <c r="E23" s="68">
        <v>2.4390243902439024</v>
      </c>
      <c r="F23" s="68">
        <v>21.951219512195124</v>
      </c>
      <c r="G23" s="68">
        <v>13.414634146341465</v>
      </c>
      <c r="H23" s="68">
        <v>2.4390243902439024</v>
      </c>
      <c r="I23" s="68"/>
      <c r="J23" s="68">
        <v>12.195121951219512</v>
      </c>
      <c r="K23" s="68">
        <v>17.073170731707318</v>
      </c>
      <c r="L23" s="69">
        <v>46.341463414634148</v>
      </c>
      <c r="M23" s="69"/>
      <c r="N23" s="70">
        <v>9.7560975609756095</v>
      </c>
    </row>
    <row r="24" spans="2:14">
      <c r="B24" s="71" t="s">
        <v>30</v>
      </c>
      <c r="C24" s="72">
        <v>116</v>
      </c>
      <c r="D24" s="73">
        <v>0.86206896551724133</v>
      </c>
      <c r="E24" s="74">
        <v>0.86206896551724133</v>
      </c>
      <c r="F24" s="74">
        <v>17.241379310344829</v>
      </c>
      <c r="G24" s="74">
        <v>12.068965517241379</v>
      </c>
      <c r="H24" s="74">
        <v>15.517241379310345</v>
      </c>
      <c r="I24" s="74"/>
      <c r="J24" s="74">
        <v>16.379310344827587</v>
      </c>
      <c r="K24" s="74">
        <v>14.655172413793101</v>
      </c>
      <c r="L24" s="75">
        <v>47.413793103448278</v>
      </c>
      <c r="M24" s="75">
        <v>3.4482758620689653</v>
      </c>
      <c r="N24" s="76">
        <v>4.3103448275862073</v>
      </c>
    </row>
    <row r="25" spans="2:14">
      <c r="B25" s="71" t="s">
        <v>31</v>
      </c>
      <c r="C25" s="72">
        <v>134</v>
      </c>
      <c r="D25" s="73">
        <v>1.4925373134328357</v>
      </c>
      <c r="E25" s="74">
        <v>0.74626865671641784</v>
      </c>
      <c r="F25" s="74">
        <v>23.134328358208954</v>
      </c>
      <c r="G25" s="74">
        <v>16.417910447761194</v>
      </c>
      <c r="H25" s="74">
        <v>7.4626865671641784</v>
      </c>
      <c r="I25" s="74"/>
      <c r="J25" s="74">
        <v>18.656716417910449</v>
      </c>
      <c r="K25" s="74">
        <v>15.671641791044777</v>
      </c>
      <c r="L25" s="75">
        <v>44.776119402985074</v>
      </c>
      <c r="M25" s="75">
        <v>2.2388059701492535</v>
      </c>
      <c r="N25" s="76">
        <v>5.9701492537313428</v>
      </c>
    </row>
    <row r="26" spans="2:14">
      <c r="B26" s="71" t="s">
        <v>32</v>
      </c>
      <c r="C26" s="72">
        <v>252</v>
      </c>
      <c r="D26" s="73">
        <v>2.3809523809523809</v>
      </c>
      <c r="E26" s="74">
        <v>2.3809523809523809</v>
      </c>
      <c r="F26" s="74">
        <v>20.634920634920633</v>
      </c>
      <c r="G26" s="74">
        <v>11.904761904761903</v>
      </c>
      <c r="H26" s="74">
        <v>11.111111111111111</v>
      </c>
      <c r="I26" s="74">
        <v>1.1904761904761905</v>
      </c>
      <c r="J26" s="74">
        <v>15.476190476190476</v>
      </c>
      <c r="K26" s="74">
        <v>9.5238095238095237</v>
      </c>
      <c r="L26" s="75">
        <v>47.619047619047613</v>
      </c>
      <c r="M26" s="75">
        <v>1.984126984126984</v>
      </c>
      <c r="N26" s="76">
        <v>6.3492063492063489</v>
      </c>
    </row>
    <row r="27" spans="2:14">
      <c r="B27" s="71" t="s">
        <v>33</v>
      </c>
      <c r="C27" s="72">
        <v>219</v>
      </c>
      <c r="D27" s="73">
        <v>1.3698630136986301</v>
      </c>
      <c r="E27" s="74">
        <v>3.6529680365296802</v>
      </c>
      <c r="F27" s="74">
        <v>23.74429223744292</v>
      </c>
      <c r="G27" s="74">
        <v>15.52511415525114</v>
      </c>
      <c r="H27" s="74">
        <v>10.045662100456621</v>
      </c>
      <c r="I27" s="74">
        <v>0.45662100456621002</v>
      </c>
      <c r="J27" s="74">
        <v>15.068493150684931</v>
      </c>
      <c r="K27" s="74">
        <v>21.917808219178081</v>
      </c>
      <c r="L27" s="75">
        <v>41.095890410958901</v>
      </c>
      <c r="M27" s="75">
        <v>2.7397260273972601</v>
      </c>
      <c r="N27" s="76">
        <v>6.3926940639269407</v>
      </c>
    </row>
    <row r="28" spans="2:14">
      <c r="B28" s="71" t="s">
        <v>34</v>
      </c>
      <c r="C28" s="72">
        <v>116</v>
      </c>
      <c r="D28" s="73"/>
      <c r="E28" s="74">
        <v>0.86206896551724133</v>
      </c>
      <c r="F28" s="74">
        <v>31.896551724137932</v>
      </c>
      <c r="G28" s="74">
        <v>25.862068965517242</v>
      </c>
      <c r="H28" s="74">
        <v>5.1724137931034484</v>
      </c>
      <c r="I28" s="74"/>
      <c r="J28" s="74">
        <v>10.344827586206897</v>
      </c>
      <c r="K28" s="74">
        <v>25</v>
      </c>
      <c r="L28" s="75">
        <v>37.068965517241381</v>
      </c>
      <c r="M28" s="75"/>
      <c r="N28" s="76">
        <v>2.5862068965517242</v>
      </c>
    </row>
    <row r="29" spans="2:14">
      <c r="B29" s="71" t="s">
        <v>35</v>
      </c>
      <c r="C29" s="72">
        <v>37</v>
      </c>
      <c r="D29" s="73"/>
      <c r="E29" s="74">
        <v>5.4054054054054053</v>
      </c>
      <c r="F29" s="74">
        <v>13.513513513513514</v>
      </c>
      <c r="G29" s="74">
        <v>10.810810810810811</v>
      </c>
      <c r="H29" s="74">
        <v>5.4054054054054053</v>
      </c>
      <c r="I29" s="74"/>
      <c r="J29" s="74">
        <v>2.7027027027027026</v>
      </c>
      <c r="K29" s="74">
        <v>8.1081081081081088</v>
      </c>
      <c r="L29" s="75">
        <v>59.45945945945946</v>
      </c>
      <c r="M29" s="75">
        <v>8.1081081081081088</v>
      </c>
      <c r="N29" s="76">
        <v>8.1081081081081088</v>
      </c>
    </row>
    <row r="30" spans="2:14">
      <c r="B30" s="71" t="s">
        <v>36</v>
      </c>
      <c r="C30" s="72">
        <v>209</v>
      </c>
      <c r="D30" s="73">
        <v>1.4354066985645932</v>
      </c>
      <c r="E30" s="74">
        <v>2.8708133971291865</v>
      </c>
      <c r="F30" s="74">
        <v>26.315789473684209</v>
      </c>
      <c r="G30" s="74">
        <v>14.832535885167463</v>
      </c>
      <c r="H30" s="74">
        <v>6.6985645933014357</v>
      </c>
      <c r="I30" s="74">
        <v>0.4784688995215311</v>
      </c>
      <c r="J30" s="74">
        <v>22.488038277511961</v>
      </c>
      <c r="K30" s="74">
        <v>12.918660287081341</v>
      </c>
      <c r="L30" s="75">
        <v>40.191387559808611</v>
      </c>
      <c r="M30" s="75">
        <v>2.3923444976076556</v>
      </c>
      <c r="N30" s="76">
        <v>7.1770334928229662</v>
      </c>
    </row>
    <row r="31" spans="2:14" ht="14.25" thickBot="1">
      <c r="B31" s="77" t="s">
        <v>37</v>
      </c>
      <c r="C31" s="78">
        <v>10</v>
      </c>
      <c r="D31" s="79">
        <v>10</v>
      </c>
      <c r="E31" s="80"/>
      <c r="F31" s="80">
        <v>10</v>
      </c>
      <c r="G31" s="80"/>
      <c r="H31" s="80">
        <v>10</v>
      </c>
      <c r="I31" s="80"/>
      <c r="J31" s="80">
        <v>10</v>
      </c>
      <c r="K31" s="80">
        <v>40</v>
      </c>
      <c r="L31" s="81">
        <v>30</v>
      </c>
      <c r="M31" s="81"/>
      <c r="N31" s="82">
        <v>10</v>
      </c>
    </row>
    <row r="32" spans="2:14" ht="14.25" thickBot="1">
      <c r="B32" s="59" t="s">
        <v>38</v>
      </c>
      <c r="C32" s="60">
        <f>IF(SUM(C23:C31,C9:C21)=0,"",SUM(C23:C31,C9:C21))</f>
        <v>1917</v>
      </c>
      <c r="D32" s="61">
        <v>1.3562858633281167</v>
      </c>
      <c r="E32" s="62">
        <v>2.3474178403755865</v>
      </c>
      <c r="F32" s="62">
        <v>26.447574334898277</v>
      </c>
      <c r="G32" s="62">
        <v>16.640584246218047</v>
      </c>
      <c r="H32" s="62">
        <v>10.850286906624934</v>
      </c>
      <c r="I32" s="62">
        <v>2.3995826812728223</v>
      </c>
      <c r="J32" s="62">
        <v>14.866979655712051</v>
      </c>
      <c r="K32" s="62">
        <v>18.988002086593635</v>
      </c>
      <c r="L32" s="63">
        <v>39.332290036515388</v>
      </c>
      <c r="M32" s="63">
        <v>1.6692749087115284</v>
      </c>
      <c r="N32" s="64">
        <v>5.4251434533124669</v>
      </c>
    </row>
    <row r="33" spans="3:3">
      <c r="C33" s="83"/>
    </row>
  </sheetData>
  <phoneticPr fontId="2"/>
  <conditionalFormatting sqref="D8:N32">
    <cfRule type="expression" dxfId="116" priority="1">
      <formula>AND(D8=LARGE($D8:$N8,3),NOT(D8=0))</formula>
    </cfRule>
    <cfRule type="expression" dxfId="115" priority="2">
      <formula>AND(D8=LARGE($D8:$N8,2),NOT(D8=0))</formula>
    </cfRule>
    <cfRule type="expression" dxfId="114" priority="3">
      <formula>AND(D8=LARGE($D8:$N8,1),NOT(D8=0))</formula>
    </cfRule>
  </conditionalFormatting>
  <pageMargins left="0.7" right="0.7" top="0.75" bottom="0.75" header="0.3" footer="0.3"/>
  <pageSetup paperSize="9" scale="70"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E2E95-5FD1-47E3-A91C-432233D2F01F}">
  <dimension ref="B2:D15"/>
  <sheetViews>
    <sheetView showGridLines="0" zoomScale="106" zoomScaleNormal="106" workbookViewId="0"/>
  </sheetViews>
  <sheetFormatPr defaultRowHeight="13.5"/>
  <cols>
    <col min="1" max="1" width="1.375" style="13" customWidth="1"/>
    <col min="2" max="2" width="9" style="13"/>
    <col min="3" max="3" width="14.625" style="13" customWidth="1"/>
    <col min="4" max="4" width="44.75" style="13" customWidth="1"/>
    <col min="5" max="5" width="1.375" style="13" customWidth="1"/>
    <col min="6" max="16384" width="9" style="13"/>
  </cols>
  <sheetData>
    <row r="2" spans="2:4">
      <c r="B2" s="5" t="s">
        <v>414</v>
      </c>
    </row>
    <row r="3" spans="2:4" ht="14.25" thickBot="1"/>
    <row r="4" spans="2:4" ht="21.75" thickBot="1">
      <c r="B4" s="14"/>
      <c r="C4" s="15" t="s">
        <v>379</v>
      </c>
      <c r="D4" s="15" t="s">
        <v>380</v>
      </c>
    </row>
    <row r="5" spans="2:4" ht="24" customHeight="1">
      <c r="B5" s="147" t="s">
        <v>7</v>
      </c>
      <c r="C5" s="16" t="s">
        <v>381</v>
      </c>
      <c r="D5" s="19" t="s">
        <v>429</v>
      </c>
    </row>
    <row r="6" spans="2:4" ht="24" customHeight="1">
      <c r="B6" s="148"/>
      <c r="C6" s="18" t="s">
        <v>382</v>
      </c>
      <c r="D6" s="19" t="s">
        <v>427</v>
      </c>
    </row>
    <row r="7" spans="2:4" ht="24" customHeight="1">
      <c r="B7" s="148"/>
      <c r="C7" s="18" t="s">
        <v>418</v>
      </c>
      <c r="D7" s="19" t="s">
        <v>430</v>
      </c>
    </row>
    <row r="8" spans="2:4" ht="24" customHeight="1">
      <c r="B8" s="148"/>
      <c r="C8" s="18" t="s">
        <v>422</v>
      </c>
      <c r="D8" s="19" t="s">
        <v>423</v>
      </c>
    </row>
    <row r="9" spans="2:4" ht="24" customHeight="1" thickBot="1">
      <c r="B9" s="148"/>
      <c r="C9" s="20" t="s">
        <v>26</v>
      </c>
      <c r="D9" s="21" t="s">
        <v>415</v>
      </c>
    </row>
    <row r="10" spans="2:4" ht="24" customHeight="1">
      <c r="B10" s="149" t="s">
        <v>8</v>
      </c>
      <c r="C10" s="22" t="s">
        <v>384</v>
      </c>
      <c r="D10" s="23" t="s">
        <v>428</v>
      </c>
    </row>
    <row r="11" spans="2:4" ht="24" customHeight="1">
      <c r="B11" s="151"/>
      <c r="C11" s="40" t="s">
        <v>385</v>
      </c>
      <c r="D11" s="41" t="s">
        <v>419</v>
      </c>
    </row>
    <row r="12" spans="2:4" ht="24" customHeight="1">
      <c r="B12" s="151"/>
      <c r="C12" s="40" t="s">
        <v>417</v>
      </c>
      <c r="D12" s="41" t="s">
        <v>420</v>
      </c>
    </row>
    <row r="13" spans="2:4" ht="24" customHeight="1" thickBot="1">
      <c r="B13" s="150"/>
      <c r="C13" s="24" t="s">
        <v>425</v>
      </c>
      <c r="D13" s="25" t="s">
        <v>426</v>
      </c>
    </row>
    <row r="14" spans="2:4" ht="24" customHeight="1">
      <c r="B14" s="26"/>
    </row>
    <row r="15" spans="2:4" ht="24" customHeight="1">
      <c r="B15" s="26"/>
    </row>
  </sheetData>
  <mergeCells count="2">
    <mergeCell ref="B5:B9"/>
    <mergeCell ref="B10:B13"/>
  </mergeCells>
  <phoneticPr fontId="2"/>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6F666-F922-48F1-BFD5-9522998437C3}">
  <dimension ref="B1:F33"/>
  <sheetViews>
    <sheetView workbookViewId="0"/>
  </sheetViews>
  <sheetFormatPr defaultRowHeight="13.5"/>
  <cols>
    <col min="1" max="1" width="9" style="27"/>
    <col min="2" max="2" width="15" style="27" bestFit="1" customWidth="1"/>
    <col min="3" max="16384" width="9" style="27"/>
  </cols>
  <sheetData>
    <row r="1" spans="2:6" ht="17.25">
      <c r="B1" s="47"/>
    </row>
    <row r="3" spans="2:6">
      <c r="B3" s="27" t="s">
        <v>92</v>
      </c>
    </row>
    <row r="4" spans="2:6">
      <c r="B4" s="27" t="s">
        <v>105</v>
      </c>
    </row>
    <row r="6" spans="2:6" ht="14.25" thickBot="1">
      <c r="F6" s="48" t="s">
        <v>10</v>
      </c>
    </row>
    <row r="7" spans="2:6" ht="27.75" thickBot="1">
      <c r="B7" s="53"/>
      <c r="C7" s="54" t="s">
        <v>12</v>
      </c>
      <c r="D7" s="55" t="s">
        <v>106</v>
      </c>
      <c r="E7" s="56" t="s">
        <v>107</v>
      </c>
      <c r="F7" s="58" t="s">
        <v>108</v>
      </c>
    </row>
    <row r="8" spans="2:6" ht="14.25" thickBot="1">
      <c r="B8" s="59" t="s">
        <v>14</v>
      </c>
      <c r="C8" s="60">
        <f>IF(SUM(C9:C21)=0,"",SUM(C9:C21))</f>
        <v>578</v>
      </c>
      <c r="D8" s="61">
        <f>IF(SUM(D9:D21)=0,"",SUMPRODUCT($C9:$C21, D9:D21)/$C8)</f>
        <v>12.802768166089965</v>
      </c>
      <c r="E8" s="62">
        <f t="shared" ref="E8:F8" si="0">IF(SUM(E9:E21)=0,"",SUMPRODUCT($C9:$C21, E9:E21)/$C8)</f>
        <v>25.432525951557093</v>
      </c>
      <c r="F8" s="64">
        <f t="shared" si="0"/>
        <v>61.764705882352942</v>
      </c>
    </row>
    <row r="9" spans="2:6">
      <c r="B9" s="65" t="s">
        <v>15</v>
      </c>
      <c r="C9" s="66">
        <v>86</v>
      </c>
      <c r="D9" s="67">
        <v>13.953488372093023</v>
      </c>
      <c r="E9" s="68">
        <v>23.255813953488371</v>
      </c>
      <c r="F9" s="70">
        <v>62.790697674418603</v>
      </c>
    </row>
    <row r="10" spans="2:6">
      <c r="B10" s="71" t="s">
        <v>16</v>
      </c>
      <c r="C10" s="72">
        <v>15</v>
      </c>
      <c r="D10" s="73">
        <v>26.666666666666668</v>
      </c>
      <c r="E10" s="74">
        <v>20</v>
      </c>
      <c r="F10" s="76">
        <v>53.333333333333336</v>
      </c>
    </row>
    <row r="11" spans="2:6">
      <c r="B11" s="71" t="s">
        <v>17</v>
      </c>
      <c r="C11" s="72">
        <v>16</v>
      </c>
      <c r="D11" s="73">
        <v>6.25</v>
      </c>
      <c r="E11" s="74">
        <v>25</v>
      </c>
      <c r="F11" s="76">
        <v>68.75</v>
      </c>
    </row>
    <row r="12" spans="2:6">
      <c r="B12" s="71" t="s">
        <v>18</v>
      </c>
      <c r="C12" s="72">
        <v>50</v>
      </c>
      <c r="D12" s="73">
        <v>22</v>
      </c>
      <c r="E12" s="74">
        <v>22</v>
      </c>
      <c r="F12" s="76">
        <v>56.000000000000007</v>
      </c>
    </row>
    <row r="13" spans="2:6">
      <c r="B13" s="71" t="s">
        <v>19</v>
      </c>
      <c r="C13" s="72">
        <v>2</v>
      </c>
      <c r="D13" s="73">
        <v>50</v>
      </c>
      <c r="E13" s="74"/>
      <c r="F13" s="76">
        <v>50</v>
      </c>
    </row>
    <row r="14" spans="2:6">
      <c r="B14" s="71" t="s">
        <v>20</v>
      </c>
      <c r="C14" s="72">
        <v>33</v>
      </c>
      <c r="D14" s="73">
        <v>12.121212121212121</v>
      </c>
      <c r="E14" s="74">
        <v>18.181818181818183</v>
      </c>
      <c r="F14" s="76">
        <v>69.696969696969703</v>
      </c>
    </row>
    <row r="15" spans="2:6">
      <c r="B15" s="71" t="s">
        <v>21</v>
      </c>
      <c r="C15" s="72">
        <v>25</v>
      </c>
      <c r="D15" s="73">
        <v>8</v>
      </c>
      <c r="E15" s="74">
        <v>12</v>
      </c>
      <c r="F15" s="76">
        <v>80</v>
      </c>
    </row>
    <row r="16" spans="2:6">
      <c r="B16" s="71" t="s">
        <v>22</v>
      </c>
      <c r="C16" s="72">
        <v>26</v>
      </c>
      <c r="D16" s="73">
        <v>3.8461538461538463</v>
      </c>
      <c r="E16" s="74">
        <v>38.461538461538467</v>
      </c>
      <c r="F16" s="76">
        <v>57.692307692307686</v>
      </c>
    </row>
    <row r="17" spans="2:6">
      <c r="B17" s="71" t="s">
        <v>23</v>
      </c>
      <c r="C17" s="72">
        <v>68</v>
      </c>
      <c r="D17" s="73">
        <v>13.23529411764706</v>
      </c>
      <c r="E17" s="74">
        <v>26.47058823529412</v>
      </c>
      <c r="F17" s="76">
        <v>60.294117647058819</v>
      </c>
    </row>
    <row r="18" spans="2:6">
      <c r="B18" s="71" t="s">
        <v>24</v>
      </c>
      <c r="C18" s="72">
        <v>58</v>
      </c>
      <c r="D18" s="73">
        <v>13.793103448275861</v>
      </c>
      <c r="E18" s="74">
        <v>31.03448275862069</v>
      </c>
      <c r="F18" s="76">
        <v>55.172413793103445</v>
      </c>
    </row>
    <row r="19" spans="2:6">
      <c r="B19" s="71" t="s">
        <v>25</v>
      </c>
      <c r="C19" s="72">
        <v>17</v>
      </c>
      <c r="D19" s="73">
        <v>5.8823529411764701</v>
      </c>
      <c r="E19" s="74">
        <v>41.17647058823529</v>
      </c>
      <c r="F19" s="76">
        <v>52.941176470588239</v>
      </c>
    </row>
    <row r="20" spans="2:6">
      <c r="B20" s="71" t="s">
        <v>26</v>
      </c>
      <c r="C20" s="72">
        <v>61</v>
      </c>
      <c r="D20" s="73">
        <v>11.475409836065573</v>
      </c>
      <c r="E20" s="74">
        <v>32.786885245901637</v>
      </c>
      <c r="F20" s="76">
        <v>55.737704918032783</v>
      </c>
    </row>
    <row r="21" spans="2:6" ht="14.25" thickBot="1">
      <c r="B21" s="77" t="s">
        <v>27</v>
      </c>
      <c r="C21" s="78">
        <v>121</v>
      </c>
      <c r="D21" s="79">
        <v>10.743801652892563</v>
      </c>
      <c r="E21" s="80">
        <v>22.314049586776861</v>
      </c>
      <c r="F21" s="82">
        <v>66.942148760330582</v>
      </c>
    </row>
    <row r="22" spans="2:6" ht="14.25" thickBot="1">
      <c r="B22" s="59" t="s">
        <v>28</v>
      </c>
      <c r="C22" s="60">
        <f>IF(SUM(C23:C31)=0,"",SUM(C23:C31))</f>
        <v>826</v>
      </c>
      <c r="D22" s="61">
        <f>IF(SUM(D23:D31)=0,"",SUMPRODUCT($C23:$C31, D23:D31)/$C22)</f>
        <v>8.3535108958837778</v>
      </c>
      <c r="E22" s="62">
        <f t="shared" ref="E22:F22" si="1">IF(SUM(E23:E31)=0,"",SUMPRODUCT($C23:$C31, E23:E31)/$C22)</f>
        <v>19.128329297820823</v>
      </c>
      <c r="F22" s="64">
        <f t="shared" si="1"/>
        <v>72.518159806295401</v>
      </c>
    </row>
    <row r="23" spans="2:6">
      <c r="B23" s="65" t="s">
        <v>29</v>
      </c>
      <c r="C23" s="66">
        <v>52</v>
      </c>
      <c r="D23" s="67">
        <v>7.6923076923076925</v>
      </c>
      <c r="E23" s="68">
        <v>11.538461538461538</v>
      </c>
      <c r="F23" s="70">
        <v>80.769230769230774</v>
      </c>
    </row>
    <row r="24" spans="2:6">
      <c r="B24" s="71" t="s">
        <v>30</v>
      </c>
      <c r="C24" s="72">
        <v>80</v>
      </c>
      <c r="D24" s="73">
        <v>5</v>
      </c>
      <c r="E24" s="74">
        <v>27.500000000000004</v>
      </c>
      <c r="F24" s="76">
        <v>67.5</v>
      </c>
    </row>
    <row r="25" spans="2:6">
      <c r="B25" s="71" t="s">
        <v>31</v>
      </c>
      <c r="C25" s="72">
        <v>91</v>
      </c>
      <c r="D25" s="73">
        <v>6.593406593406594</v>
      </c>
      <c r="E25" s="74">
        <v>16.483516483516482</v>
      </c>
      <c r="F25" s="76">
        <v>76.923076923076934</v>
      </c>
    </row>
    <row r="26" spans="2:6">
      <c r="B26" s="71" t="s">
        <v>32</v>
      </c>
      <c r="C26" s="72">
        <v>176</v>
      </c>
      <c r="D26" s="73">
        <v>11.363636363636363</v>
      </c>
      <c r="E26" s="74">
        <v>21.59090909090909</v>
      </c>
      <c r="F26" s="76">
        <v>67.045454545454547</v>
      </c>
    </row>
    <row r="27" spans="2:6">
      <c r="B27" s="71" t="s">
        <v>33</v>
      </c>
      <c r="C27" s="72">
        <v>163</v>
      </c>
      <c r="D27" s="73">
        <v>6.7484662576687118</v>
      </c>
      <c r="E27" s="74">
        <v>14.723926380368098</v>
      </c>
      <c r="F27" s="76">
        <v>78.527607361963192</v>
      </c>
    </row>
    <row r="28" spans="2:6">
      <c r="B28" s="71" t="s">
        <v>34</v>
      </c>
      <c r="C28" s="72">
        <v>92</v>
      </c>
      <c r="D28" s="73">
        <v>6.5217391304347823</v>
      </c>
      <c r="E28" s="74">
        <v>17.391304347826086</v>
      </c>
      <c r="F28" s="76">
        <v>76.08695652173914</v>
      </c>
    </row>
    <row r="29" spans="2:6">
      <c r="B29" s="71" t="s">
        <v>35</v>
      </c>
      <c r="C29" s="72">
        <v>15</v>
      </c>
      <c r="D29" s="73"/>
      <c r="E29" s="74">
        <v>6.666666666666667</v>
      </c>
      <c r="F29" s="76">
        <v>93.333333333333329</v>
      </c>
    </row>
    <row r="30" spans="2:6">
      <c r="B30" s="71" t="s">
        <v>36</v>
      </c>
      <c r="C30" s="72">
        <v>150</v>
      </c>
      <c r="D30" s="73">
        <v>12</v>
      </c>
      <c r="E30" s="74">
        <v>24</v>
      </c>
      <c r="F30" s="76">
        <v>64</v>
      </c>
    </row>
    <row r="31" spans="2:6" ht="14.25" thickBot="1">
      <c r="B31" s="77" t="s">
        <v>37</v>
      </c>
      <c r="C31" s="78">
        <v>7</v>
      </c>
      <c r="D31" s="79"/>
      <c r="E31" s="80"/>
      <c r="F31" s="82">
        <v>100</v>
      </c>
    </row>
    <row r="32" spans="2:6" ht="14.25" thickBot="1">
      <c r="B32" s="59" t="s">
        <v>38</v>
      </c>
      <c r="C32" s="60">
        <f>IF(SUM(C23:C31,C9:C21)=0,"",SUM(C23:C31,C9:C21))</f>
        <v>1404</v>
      </c>
      <c r="D32" s="61">
        <f>IF(SUM(D23:D31,D9:D21)=0,"",(SUMPRODUCT($C9:$C21, D9:D21)+SUMPRODUCT($C23:$C31, D23:D31))/$C32)</f>
        <v>10.185185185185185</v>
      </c>
      <c r="E32" s="62">
        <f t="shared" ref="E32:F32" si="2">IF(SUM(E23:E31,E9:E21)=0,"",(SUMPRODUCT($C9:$C21, E9:E21)+SUMPRODUCT($C23:$C31, E23:E31))/$C32)</f>
        <v>21.723646723646723</v>
      </c>
      <c r="F32" s="64">
        <f t="shared" si="2"/>
        <v>68.091168091168086</v>
      </c>
    </row>
    <row r="33" spans="3:3">
      <c r="C33" s="83"/>
    </row>
  </sheetData>
  <phoneticPr fontId="2"/>
  <conditionalFormatting sqref="D8:F32">
    <cfRule type="expression" dxfId="113" priority="1">
      <formula>AND(D8=LARGE($D8:$F8,3),NOT(D8=0))</formula>
    </cfRule>
    <cfRule type="expression" dxfId="112" priority="2">
      <formula>AND(D8=LARGE($D8:$F8,2),NOT(D8=0))</formula>
    </cfRule>
    <cfRule type="expression" dxfId="111" priority="3">
      <formula>AND(D8=LARGE($D8:$F8,1),NOT(D8=0))</formula>
    </cfRule>
  </conditionalFormatting>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06ECB-148F-4CBF-84D2-267C079FC046}">
  <sheetPr>
    <pageSetUpPr fitToPage="1"/>
  </sheetPr>
  <dimension ref="B1:J86"/>
  <sheetViews>
    <sheetView workbookViewId="0"/>
  </sheetViews>
  <sheetFormatPr defaultRowHeight="13.5"/>
  <cols>
    <col min="1" max="1" width="9" style="27"/>
    <col min="2" max="2" width="15" style="27" bestFit="1" customWidth="1"/>
    <col min="3" max="16384" width="9" style="27"/>
  </cols>
  <sheetData>
    <row r="1" spans="2:10" ht="17.25">
      <c r="B1" s="47"/>
    </row>
    <row r="3" spans="2:10">
      <c r="B3" s="27" t="s">
        <v>109</v>
      </c>
    </row>
    <row r="4" spans="2:10">
      <c r="B4" s="27" t="s">
        <v>110</v>
      </c>
    </row>
    <row r="6" spans="2:10" ht="14.25" thickBot="1">
      <c r="J6" s="48" t="s">
        <v>10</v>
      </c>
    </row>
    <row r="7" spans="2:10" ht="41.25" thickBot="1">
      <c r="B7" s="53" t="s">
        <v>111</v>
      </c>
      <c r="C7" s="54" t="s">
        <v>12</v>
      </c>
      <c r="D7" s="55" t="s">
        <v>112</v>
      </c>
      <c r="E7" s="56" t="s">
        <v>113</v>
      </c>
      <c r="F7" s="56" t="s">
        <v>114</v>
      </c>
      <c r="G7" s="56" t="s">
        <v>115</v>
      </c>
      <c r="H7" s="56" t="s">
        <v>116</v>
      </c>
      <c r="I7" s="56" t="s">
        <v>117</v>
      </c>
      <c r="J7" s="58" t="s">
        <v>118</v>
      </c>
    </row>
    <row r="8" spans="2:10" ht="14.25" thickBot="1">
      <c r="B8" s="59" t="s">
        <v>14</v>
      </c>
      <c r="C8" s="60">
        <f>IF(SUM(C9:C21)=0,"",SUM(C9:C21))</f>
        <v>890</v>
      </c>
      <c r="D8" s="61">
        <f>IF(SUM(D9:D21)=0,"",SUMPRODUCT($C9:$C21, D9:D21)/$C8)</f>
        <v>46.741573033707866</v>
      </c>
      <c r="E8" s="62">
        <f t="shared" ref="E8:J8" si="0">IF(SUM(E9:E21)=0,"",SUMPRODUCT($C9:$C21, E9:E21)/$C8)</f>
        <v>1.348314606741573</v>
      </c>
      <c r="F8" s="62">
        <f t="shared" si="0"/>
        <v>2.5842696629213484</v>
      </c>
      <c r="G8" s="62">
        <f t="shared" si="0"/>
        <v>0.33707865168539325</v>
      </c>
      <c r="H8" s="62">
        <f t="shared" si="0"/>
        <v>7.415730337078652</v>
      </c>
      <c r="I8" s="62">
        <f t="shared" si="0"/>
        <v>13.370786516853933</v>
      </c>
      <c r="J8" s="64">
        <f t="shared" si="0"/>
        <v>28.202247191011235</v>
      </c>
    </row>
    <row r="9" spans="2:10">
      <c r="B9" s="65" t="s">
        <v>15</v>
      </c>
      <c r="C9" s="66">
        <v>141</v>
      </c>
      <c r="D9" s="67">
        <v>52.4822695035461</v>
      </c>
      <c r="E9" s="68">
        <v>0.70921985815602839</v>
      </c>
      <c r="F9" s="68">
        <v>2.1276595744680851</v>
      </c>
      <c r="G9" s="68">
        <v>0.70921985815602839</v>
      </c>
      <c r="H9" s="68">
        <v>9.2198581560283674</v>
      </c>
      <c r="I9" s="68">
        <v>9.9290780141843982</v>
      </c>
      <c r="J9" s="70">
        <v>24.822695035460992</v>
      </c>
    </row>
    <row r="10" spans="2:10">
      <c r="B10" s="71" t="s">
        <v>16</v>
      </c>
      <c r="C10" s="72">
        <v>17</v>
      </c>
      <c r="D10" s="73">
        <v>17.647058823529413</v>
      </c>
      <c r="E10" s="74"/>
      <c r="F10" s="74"/>
      <c r="G10" s="74"/>
      <c r="H10" s="74">
        <v>17.647058823529413</v>
      </c>
      <c r="I10" s="74">
        <v>17.647058823529413</v>
      </c>
      <c r="J10" s="76">
        <v>47.058823529411761</v>
      </c>
    </row>
    <row r="11" spans="2:10">
      <c r="B11" s="71" t="s">
        <v>17</v>
      </c>
      <c r="C11" s="72">
        <v>29</v>
      </c>
      <c r="D11" s="73">
        <v>58.620689655172406</v>
      </c>
      <c r="E11" s="74"/>
      <c r="F11" s="74"/>
      <c r="G11" s="74"/>
      <c r="H11" s="74">
        <v>10.344827586206897</v>
      </c>
      <c r="I11" s="74">
        <v>10.344827586206897</v>
      </c>
      <c r="J11" s="76">
        <v>20.689655172413794</v>
      </c>
    </row>
    <row r="12" spans="2:10">
      <c r="B12" s="71" t="s">
        <v>18</v>
      </c>
      <c r="C12" s="72">
        <v>72</v>
      </c>
      <c r="D12" s="73">
        <v>51.388888888888886</v>
      </c>
      <c r="E12" s="74"/>
      <c r="F12" s="74">
        <v>4.1666666666666661</v>
      </c>
      <c r="G12" s="74">
        <v>1.3888888888888888</v>
      </c>
      <c r="H12" s="74">
        <v>11.111111111111111</v>
      </c>
      <c r="I12" s="74">
        <v>15.277777777777779</v>
      </c>
      <c r="J12" s="76">
        <v>16.666666666666664</v>
      </c>
    </row>
    <row r="13" spans="2:10">
      <c r="B13" s="71" t="s">
        <v>19</v>
      </c>
      <c r="C13" s="72">
        <v>4</v>
      </c>
      <c r="D13" s="73">
        <v>25</v>
      </c>
      <c r="E13" s="74"/>
      <c r="F13" s="74">
        <v>25</v>
      </c>
      <c r="G13" s="74"/>
      <c r="H13" s="74"/>
      <c r="I13" s="74"/>
      <c r="J13" s="76">
        <v>50</v>
      </c>
    </row>
    <row r="14" spans="2:10">
      <c r="B14" s="71" t="s">
        <v>20</v>
      </c>
      <c r="C14" s="72">
        <v>49</v>
      </c>
      <c r="D14" s="73">
        <v>46.938775510204081</v>
      </c>
      <c r="E14" s="74"/>
      <c r="F14" s="74"/>
      <c r="G14" s="74"/>
      <c r="H14" s="74">
        <v>6.1224489795918364</v>
      </c>
      <c r="I14" s="74">
        <v>6.1224489795918364</v>
      </c>
      <c r="J14" s="76">
        <v>40.816326530612244</v>
      </c>
    </row>
    <row r="15" spans="2:10">
      <c r="B15" s="71" t="s">
        <v>21</v>
      </c>
      <c r="C15" s="72">
        <v>41</v>
      </c>
      <c r="D15" s="73">
        <v>51.219512195121951</v>
      </c>
      <c r="E15" s="74"/>
      <c r="F15" s="74"/>
      <c r="G15" s="74"/>
      <c r="H15" s="74">
        <v>2.4390243902439024</v>
      </c>
      <c r="I15" s="74">
        <v>4.8780487804878048</v>
      </c>
      <c r="J15" s="76">
        <v>41.463414634146339</v>
      </c>
    </row>
    <row r="16" spans="2:10">
      <c r="B16" s="71" t="s">
        <v>22</v>
      </c>
      <c r="C16" s="72">
        <v>35</v>
      </c>
      <c r="D16" s="73">
        <v>57.142857142857139</v>
      </c>
      <c r="E16" s="74"/>
      <c r="F16" s="74">
        <v>2.8571428571428572</v>
      </c>
      <c r="G16" s="74"/>
      <c r="H16" s="74">
        <v>2.8571428571428572</v>
      </c>
      <c r="I16" s="74">
        <v>5.7142857142857144</v>
      </c>
      <c r="J16" s="76">
        <v>31.428571428571427</v>
      </c>
    </row>
    <row r="17" spans="2:10">
      <c r="B17" s="71" t="s">
        <v>23</v>
      </c>
      <c r="C17" s="72">
        <v>104</v>
      </c>
      <c r="D17" s="73">
        <v>37.5</v>
      </c>
      <c r="E17" s="74">
        <v>3.8461538461538463</v>
      </c>
      <c r="F17" s="74">
        <v>1.9230769230769231</v>
      </c>
      <c r="G17" s="74"/>
      <c r="H17" s="74">
        <v>8.6538461538461533</v>
      </c>
      <c r="I17" s="74">
        <v>18.269230769230766</v>
      </c>
      <c r="J17" s="76">
        <v>29.807692307692307</v>
      </c>
    </row>
    <row r="18" spans="2:10">
      <c r="B18" s="71" t="s">
        <v>24</v>
      </c>
      <c r="C18" s="72">
        <v>84</v>
      </c>
      <c r="D18" s="73">
        <v>44.047619047619044</v>
      </c>
      <c r="E18" s="74">
        <v>1.1904761904761905</v>
      </c>
      <c r="F18" s="74">
        <v>3.5714285714285712</v>
      </c>
      <c r="G18" s="74"/>
      <c r="H18" s="74">
        <v>2.3809523809523809</v>
      </c>
      <c r="I18" s="74">
        <v>30.952380952380953</v>
      </c>
      <c r="J18" s="76">
        <v>17.857142857142858</v>
      </c>
    </row>
    <row r="19" spans="2:10">
      <c r="B19" s="71" t="s">
        <v>25</v>
      </c>
      <c r="C19" s="72">
        <v>25</v>
      </c>
      <c r="D19" s="73">
        <v>36</v>
      </c>
      <c r="E19" s="74"/>
      <c r="F19" s="74">
        <v>4</v>
      </c>
      <c r="G19" s="74"/>
      <c r="H19" s="74">
        <v>8</v>
      </c>
      <c r="I19" s="74">
        <v>32</v>
      </c>
      <c r="J19" s="76">
        <v>20</v>
      </c>
    </row>
    <row r="20" spans="2:10">
      <c r="B20" s="71" t="s">
        <v>26</v>
      </c>
      <c r="C20" s="72">
        <v>84</v>
      </c>
      <c r="D20" s="73">
        <v>52.380952380952387</v>
      </c>
      <c r="E20" s="74">
        <v>7.1428571428571423</v>
      </c>
      <c r="F20" s="74">
        <v>1.1904761904761905</v>
      </c>
      <c r="G20" s="74">
        <v>1.1904761904761905</v>
      </c>
      <c r="H20" s="74">
        <v>3.5714285714285712</v>
      </c>
      <c r="I20" s="74">
        <v>10.714285714285714</v>
      </c>
      <c r="J20" s="76">
        <v>23.809523809523807</v>
      </c>
    </row>
    <row r="21" spans="2:10" ht="14.25" thickBot="1">
      <c r="B21" s="77" t="s">
        <v>27</v>
      </c>
      <c r="C21" s="78">
        <v>205</v>
      </c>
      <c r="D21" s="79">
        <v>44.390243902439025</v>
      </c>
      <c r="E21" s="80"/>
      <c r="F21" s="80">
        <v>3.9024390243902438</v>
      </c>
      <c r="G21" s="80"/>
      <c r="H21" s="80">
        <v>8.7804878048780477</v>
      </c>
      <c r="I21" s="80">
        <v>9.2682926829268286</v>
      </c>
      <c r="J21" s="82">
        <v>33.658536585365859</v>
      </c>
    </row>
    <row r="22" spans="2:10" ht="14.25" thickBot="1">
      <c r="B22" s="59" t="s">
        <v>28</v>
      </c>
      <c r="C22" s="60">
        <f>IF(SUM(C23:C31)=0,"",SUM(C23:C31))</f>
        <v>1479</v>
      </c>
      <c r="D22" s="61">
        <f>IF(SUM(D23:D31)=0,"",SUMPRODUCT($C23:$C31, D23:D31)/$C22)</f>
        <v>37.322515212981742</v>
      </c>
      <c r="E22" s="62">
        <f t="shared" ref="E22:J22" si="1">IF(SUM(E23:E31)=0,"",SUMPRODUCT($C23:$C31, E23:E31)/$C22)</f>
        <v>0.74374577417173771</v>
      </c>
      <c r="F22" s="62">
        <f t="shared" si="1"/>
        <v>5.0033806626098718</v>
      </c>
      <c r="G22" s="62">
        <f t="shared" si="1"/>
        <v>0.33806626098715342</v>
      </c>
      <c r="H22" s="62">
        <f t="shared" si="1"/>
        <v>11.156186612576064</v>
      </c>
      <c r="I22" s="62">
        <f t="shared" si="1"/>
        <v>3.0425963488843815</v>
      </c>
      <c r="J22" s="64">
        <f t="shared" si="1"/>
        <v>42.393509127789045</v>
      </c>
    </row>
    <row r="23" spans="2:10">
      <c r="B23" s="65" t="s">
        <v>29</v>
      </c>
      <c r="C23" s="66">
        <v>96</v>
      </c>
      <c r="D23" s="67">
        <v>54.166666666666664</v>
      </c>
      <c r="E23" s="68"/>
      <c r="F23" s="68">
        <v>7.291666666666667</v>
      </c>
      <c r="G23" s="68"/>
      <c r="H23" s="68">
        <v>8.3333333333333321</v>
      </c>
      <c r="I23" s="68">
        <v>1.0416666666666665</v>
      </c>
      <c r="J23" s="70">
        <v>29.166666666666668</v>
      </c>
    </row>
    <row r="24" spans="2:10">
      <c r="B24" s="71" t="s">
        <v>30</v>
      </c>
      <c r="C24" s="72">
        <v>151</v>
      </c>
      <c r="D24" s="73">
        <v>20.52980132450331</v>
      </c>
      <c r="E24" s="74"/>
      <c r="F24" s="74">
        <v>7.2847682119205297</v>
      </c>
      <c r="G24" s="74"/>
      <c r="H24" s="74">
        <v>12.582781456953644</v>
      </c>
      <c r="I24" s="74">
        <v>3.9735099337748347</v>
      </c>
      <c r="J24" s="76">
        <v>55.629139072847678</v>
      </c>
    </row>
    <row r="25" spans="2:10">
      <c r="B25" s="71" t="s">
        <v>31</v>
      </c>
      <c r="C25" s="72">
        <v>156</v>
      </c>
      <c r="D25" s="73">
        <v>58.333333333333336</v>
      </c>
      <c r="E25" s="74">
        <v>0.64102564102564097</v>
      </c>
      <c r="F25" s="74">
        <v>4.4871794871794872</v>
      </c>
      <c r="G25" s="74"/>
      <c r="H25" s="74">
        <v>8.3333333333333321</v>
      </c>
      <c r="I25" s="74">
        <v>1.2820512820512819</v>
      </c>
      <c r="J25" s="76">
        <v>26.923076923076923</v>
      </c>
    </row>
    <row r="26" spans="2:10">
      <c r="B26" s="71" t="s">
        <v>32</v>
      </c>
      <c r="C26" s="72">
        <v>329</v>
      </c>
      <c r="D26" s="73">
        <v>29.787234042553191</v>
      </c>
      <c r="E26" s="74">
        <v>1.5197568389057752</v>
      </c>
      <c r="F26" s="74">
        <v>7.9027355623100304</v>
      </c>
      <c r="G26" s="74">
        <v>0.303951367781155</v>
      </c>
      <c r="H26" s="74">
        <v>13.677811550151976</v>
      </c>
      <c r="I26" s="74">
        <v>3.3434650455927049</v>
      </c>
      <c r="J26" s="76">
        <v>43.465045592705167</v>
      </c>
    </row>
    <row r="27" spans="2:10">
      <c r="B27" s="71" t="s">
        <v>33</v>
      </c>
      <c r="C27" s="72">
        <v>274</v>
      </c>
      <c r="D27" s="73">
        <v>48.9051094890511</v>
      </c>
      <c r="E27" s="74">
        <v>1.824817518248175</v>
      </c>
      <c r="F27" s="74">
        <v>0.72992700729927007</v>
      </c>
      <c r="G27" s="74">
        <v>0.36496350364963503</v>
      </c>
      <c r="H27" s="74">
        <v>4.7445255474452548</v>
      </c>
      <c r="I27" s="74">
        <v>0.36496350364963503</v>
      </c>
      <c r="J27" s="76">
        <v>43.065693430656928</v>
      </c>
    </row>
    <row r="28" spans="2:10">
      <c r="B28" s="71" t="s">
        <v>34</v>
      </c>
      <c r="C28" s="72">
        <v>146</v>
      </c>
      <c r="D28" s="73">
        <v>23.972602739726025</v>
      </c>
      <c r="E28" s="74"/>
      <c r="F28" s="74">
        <v>4.10958904109589</v>
      </c>
      <c r="G28" s="74">
        <v>2.054794520547945</v>
      </c>
      <c r="H28" s="74">
        <v>17.123287671232877</v>
      </c>
      <c r="I28" s="74">
        <v>10.273972602739725</v>
      </c>
      <c r="J28" s="76">
        <v>42.465753424657535</v>
      </c>
    </row>
    <row r="29" spans="2:10">
      <c r="B29" s="71" t="s">
        <v>35</v>
      </c>
      <c r="C29" s="72">
        <v>44</v>
      </c>
      <c r="D29" s="73">
        <v>15.909090909090908</v>
      </c>
      <c r="E29" s="74"/>
      <c r="F29" s="74">
        <v>2.2727272727272729</v>
      </c>
      <c r="G29" s="74"/>
      <c r="H29" s="74">
        <v>25</v>
      </c>
      <c r="I29" s="74"/>
      <c r="J29" s="76">
        <v>56.81818181818182</v>
      </c>
    </row>
    <row r="30" spans="2:10">
      <c r="B30" s="71" t="s">
        <v>36</v>
      </c>
      <c r="C30" s="72">
        <v>270</v>
      </c>
      <c r="D30" s="73">
        <v>36.296296296296298</v>
      </c>
      <c r="E30" s="74"/>
      <c r="F30" s="74">
        <v>5.1851851851851851</v>
      </c>
      <c r="G30" s="74"/>
      <c r="H30" s="74">
        <v>11.481481481481481</v>
      </c>
      <c r="I30" s="74">
        <v>2.9629629629629632</v>
      </c>
      <c r="J30" s="76">
        <v>44.074074074074076</v>
      </c>
    </row>
    <row r="31" spans="2:10" ht="14.25" thickBot="1">
      <c r="B31" s="77" t="s">
        <v>37</v>
      </c>
      <c r="C31" s="78">
        <v>13</v>
      </c>
      <c r="D31" s="79">
        <v>46.153846153846153</v>
      </c>
      <c r="E31" s="80"/>
      <c r="F31" s="80"/>
      <c r="G31" s="80"/>
      <c r="H31" s="80"/>
      <c r="I31" s="80">
        <v>7.6923076923076925</v>
      </c>
      <c r="J31" s="82">
        <v>46.153846153846153</v>
      </c>
    </row>
    <row r="32" spans="2:10" ht="14.25" thickBot="1">
      <c r="B32" s="59" t="s">
        <v>38</v>
      </c>
      <c r="C32" s="60">
        <f>IF(SUM(C23:C31,C9:C21)=0,"",SUM(C23:C31,C9:C21))</f>
        <v>2369</v>
      </c>
      <c r="D32" s="61">
        <f>IF(SUM(D23:D31,D9:D21)=0,"",(SUMPRODUCT($C9:$C21, D9:D21)+SUMPRODUCT($C23:$C31, D23:D31))/$C32)</f>
        <v>40.861122836639936</v>
      </c>
      <c r="E32" s="62">
        <f t="shared" ref="E32:J32" si="2">IF(SUM(E23:E31,E9:E21)=0,"",(SUMPRODUCT($C9:$C21, E9:E21)+SUMPRODUCT($C23:$C31, E23:E31))/$C32)</f>
        <v>0.970873786407767</v>
      </c>
      <c r="F32" s="62">
        <f t="shared" si="2"/>
        <v>4.094554664415365</v>
      </c>
      <c r="G32" s="62">
        <f t="shared" si="2"/>
        <v>0.33769523005487545</v>
      </c>
      <c r="H32" s="62">
        <f t="shared" si="2"/>
        <v>9.7509497678345287</v>
      </c>
      <c r="I32" s="62">
        <f t="shared" si="2"/>
        <v>6.9227522161249473</v>
      </c>
      <c r="J32" s="64">
        <f t="shared" si="2"/>
        <v>37.062051498522585</v>
      </c>
    </row>
    <row r="33" spans="2:10" ht="14.25" thickBot="1">
      <c r="C33" s="83"/>
    </row>
    <row r="34" spans="2:10" ht="41.25" thickBot="1">
      <c r="B34" s="53" t="s">
        <v>119</v>
      </c>
      <c r="C34" s="54" t="s">
        <v>12</v>
      </c>
      <c r="D34" s="55" t="s">
        <v>112</v>
      </c>
      <c r="E34" s="56" t="s">
        <v>113</v>
      </c>
      <c r="F34" s="56" t="s">
        <v>114</v>
      </c>
      <c r="G34" s="56" t="s">
        <v>115</v>
      </c>
      <c r="H34" s="56" t="s">
        <v>116</v>
      </c>
      <c r="I34" s="56" t="s">
        <v>117</v>
      </c>
      <c r="J34" s="58" t="s">
        <v>118</v>
      </c>
    </row>
    <row r="35" spans="2:10" ht="14.25" thickBot="1">
      <c r="B35" s="59" t="s">
        <v>14</v>
      </c>
      <c r="C35" s="60">
        <f>IF(SUM(C36:C48)=0,"",SUM(C36:C48))</f>
        <v>787</v>
      </c>
      <c r="D35" s="61">
        <f>IF(SUM(D36:D48)=0,"",SUMPRODUCT($C36:$C48, D36:D48)/$C35)</f>
        <v>13.341804320203304</v>
      </c>
      <c r="E35" s="62">
        <f t="shared" ref="E35:J35" si="3">IF(SUM(E36:E48)=0,"",SUMPRODUCT($C36:$C48, E36:E48)/$C35)</f>
        <v>1.9059720457433291</v>
      </c>
      <c r="F35" s="62">
        <f t="shared" si="3"/>
        <v>3.1766200762388817</v>
      </c>
      <c r="G35" s="62">
        <f t="shared" si="3"/>
        <v>0.63532401524777637</v>
      </c>
      <c r="H35" s="62">
        <f t="shared" si="3"/>
        <v>21.728081321473951</v>
      </c>
      <c r="I35" s="62">
        <f t="shared" si="3"/>
        <v>23.761118170266837</v>
      </c>
      <c r="J35" s="64">
        <f t="shared" si="3"/>
        <v>35.451080050825922</v>
      </c>
    </row>
    <row r="36" spans="2:10">
      <c r="B36" s="65" t="s">
        <v>15</v>
      </c>
      <c r="C36" s="66">
        <v>134</v>
      </c>
      <c r="D36" s="67">
        <v>11.194029850746269</v>
      </c>
      <c r="E36" s="68">
        <v>1.4925373134328357</v>
      </c>
      <c r="F36" s="68">
        <v>3.7313432835820892</v>
      </c>
      <c r="G36" s="68">
        <v>0.74626865671641784</v>
      </c>
      <c r="H36" s="68">
        <v>17.164179104477611</v>
      </c>
      <c r="I36" s="68">
        <v>25.373134328358208</v>
      </c>
      <c r="J36" s="70">
        <v>40.298507462686565</v>
      </c>
    </row>
    <row r="37" spans="2:10">
      <c r="B37" s="71" t="s">
        <v>16</v>
      </c>
      <c r="C37" s="72">
        <v>14</v>
      </c>
      <c r="D37" s="73">
        <v>14.285714285714285</v>
      </c>
      <c r="E37" s="74"/>
      <c r="F37" s="74"/>
      <c r="G37" s="74"/>
      <c r="H37" s="74">
        <v>28.571428571428569</v>
      </c>
      <c r="I37" s="74">
        <v>35.714285714285715</v>
      </c>
      <c r="J37" s="76">
        <v>21.428571428571427</v>
      </c>
    </row>
    <row r="38" spans="2:10">
      <c r="B38" s="71" t="s">
        <v>17</v>
      </c>
      <c r="C38" s="72">
        <v>26</v>
      </c>
      <c r="D38" s="73">
        <v>11.538461538461538</v>
      </c>
      <c r="E38" s="74"/>
      <c r="F38" s="74">
        <v>3.8461538461538463</v>
      </c>
      <c r="G38" s="74"/>
      <c r="H38" s="74">
        <v>26.923076923076923</v>
      </c>
      <c r="I38" s="74">
        <v>23.076923076923077</v>
      </c>
      <c r="J38" s="76">
        <v>34.615384615384613</v>
      </c>
    </row>
    <row r="39" spans="2:10">
      <c r="B39" s="71" t="s">
        <v>18</v>
      </c>
      <c r="C39" s="72">
        <v>63</v>
      </c>
      <c r="D39" s="73">
        <v>9.5238095238095237</v>
      </c>
      <c r="E39" s="74">
        <v>3.1746031746031744</v>
      </c>
      <c r="F39" s="74">
        <v>1.5873015873015872</v>
      </c>
      <c r="G39" s="74">
        <v>3.1746031746031744</v>
      </c>
      <c r="H39" s="74">
        <v>17.460317460317459</v>
      </c>
      <c r="I39" s="74">
        <v>26.984126984126984</v>
      </c>
      <c r="J39" s="76">
        <v>38.095238095238095</v>
      </c>
    </row>
    <row r="40" spans="2:10">
      <c r="B40" s="71" t="s">
        <v>19</v>
      </c>
      <c r="C40" s="72">
        <v>4</v>
      </c>
      <c r="D40" s="73">
        <v>25</v>
      </c>
      <c r="E40" s="74"/>
      <c r="F40" s="74"/>
      <c r="G40" s="74"/>
      <c r="H40" s="74">
        <v>25</v>
      </c>
      <c r="I40" s="74"/>
      <c r="J40" s="76">
        <v>50</v>
      </c>
    </row>
    <row r="41" spans="2:10">
      <c r="B41" s="71" t="s">
        <v>20</v>
      </c>
      <c r="C41" s="72">
        <v>42</v>
      </c>
      <c r="D41" s="73">
        <v>4.7619047619047619</v>
      </c>
      <c r="E41" s="74">
        <v>2.3809523809523809</v>
      </c>
      <c r="F41" s="74"/>
      <c r="G41" s="74">
        <v>2.3809523809523809</v>
      </c>
      <c r="H41" s="74">
        <v>16.666666666666664</v>
      </c>
      <c r="I41" s="74">
        <v>21.428571428571427</v>
      </c>
      <c r="J41" s="76">
        <v>52.380952380952387</v>
      </c>
    </row>
    <row r="42" spans="2:10">
      <c r="B42" s="71" t="s">
        <v>21</v>
      </c>
      <c r="C42" s="72">
        <v>32</v>
      </c>
      <c r="D42" s="73">
        <v>15.625</v>
      </c>
      <c r="E42" s="74"/>
      <c r="F42" s="74">
        <v>6.25</v>
      </c>
      <c r="G42" s="74"/>
      <c r="H42" s="74">
        <v>31.25</v>
      </c>
      <c r="I42" s="74">
        <v>18.75</v>
      </c>
      <c r="J42" s="76">
        <v>28.125</v>
      </c>
    </row>
    <row r="43" spans="2:10">
      <c r="B43" s="71" t="s">
        <v>22</v>
      </c>
      <c r="C43" s="72">
        <v>27</v>
      </c>
      <c r="D43" s="73">
        <v>14.814814814814813</v>
      </c>
      <c r="E43" s="74"/>
      <c r="F43" s="74">
        <v>7.4074074074074066</v>
      </c>
      <c r="G43" s="74"/>
      <c r="H43" s="74">
        <v>25.925925925925924</v>
      </c>
      <c r="I43" s="74">
        <v>14.814814814814813</v>
      </c>
      <c r="J43" s="76">
        <v>37.037037037037038</v>
      </c>
    </row>
    <row r="44" spans="2:10">
      <c r="B44" s="71" t="s">
        <v>23</v>
      </c>
      <c r="C44" s="72">
        <v>92</v>
      </c>
      <c r="D44" s="73">
        <v>15.217391304347828</v>
      </c>
      <c r="E44" s="74">
        <v>3.2608695652173911</v>
      </c>
      <c r="F44" s="74">
        <v>5.4347826086956523</v>
      </c>
      <c r="G44" s="74">
        <v>1.0869565217391304</v>
      </c>
      <c r="H44" s="74">
        <v>15.217391304347828</v>
      </c>
      <c r="I44" s="74">
        <v>27.173913043478258</v>
      </c>
      <c r="J44" s="76">
        <v>32.608695652173914</v>
      </c>
    </row>
    <row r="45" spans="2:10">
      <c r="B45" s="71" t="s">
        <v>24</v>
      </c>
      <c r="C45" s="72">
        <v>74</v>
      </c>
      <c r="D45" s="73">
        <v>18.918918918918919</v>
      </c>
      <c r="E45" s="74">
        <v>4.0540540540540544</v>
      </c>
      <c r="F45" s="74">
        <v>1.3513513513513513</v>
      </c>
      <c r="G45" s="74"/>
      <c r="H45" s="74">
        <v>24.324324324324326</v>
      </c>
      <c r="I45" s="74">
        <v>25.675675675675674</v>
      </c>
      <c r="J45" s="76">
        <v>25.675675675675674</v>
      </c>
    </row>
    <row r="46" spans="2:10">
      <c r="B46" s="71" t="s">
        <v>25</v>
      </c>
      <c r="C46" s="72">
        <v>24</v>
      </c>
      <c r="D46" s="73">
        <v>8.3333333333333321</v>
      </c>
      <c r="E46" s="74"/>
      <c r="F46" s="74">
        <v>8.3333333333333321</v>
      </c>
      <c r="G46" s="74"/>
      <c r="H46" s="74">
        <v>12.5</v>
      </c>
      <c r="I46" s="74">
        <v>20.833333333333336</v>
      </c>
      <c r="J46" s="76">
        <v>50</v>
      </c>
    </row>
    <row r="47" spans="2:10">
      <c r="B47" s="71" t="s">
        <v>26</v>
      </c>
      <c r="C47" s="72">
        <v>76</v>
      </c>
      <c r="D47" s="73">
        <v>13.157894736842104</v>
      </c>
      <c r="E47" s="74">
        <v>3.9473684210526314</v>
      </c>
      <c r="F47" s="74">
        <v>2.6315789473684208</v>
      </c>
      <c r="G47" s="74"/>
      <c r="H47" s="74">
        <v>25</v>
      </c>
      <c r="I47" s="74">
        <v>21.052631578947366</v>
      </c>
      <c r="J47" s="76">
        <v>34.210526315789473</v>
      </c>
    </row>
    <row r="48" spans="2:10" ht="14.25" thickBot="1">
      <c r="B48" s="77" t="s">
        <v>27</v>
      </c>
      <c r="C48" s="78">
        <v>179</v>
      </c>
      <c r="D48" s="79">
        <v>15.083798882681565</v>
      </c>
      <c r="E48" s="80">
        <v>0.55865921787709494</v>
      </c>
      <c r="F48" s="80">
        <v>2.2346368715083798</v>
      </c>
      <c r="G48" s="80"/>
      <c r="H48" s="80">
        <v>26.256983240223462</v>
      </c>
      <c r="I48" s="80">
        <v>22.905027932960895</v>
      </c>
      <c r="J48" s="82">
        <v>32.960893854748605</v>
      </c>
    </row>
    <row r="49" spans="2:10" ht="14.25" thickBot="1">
      <c r="B49" s="59" t="s">
        <v>28</v>
      </c>
      <c r="C49" s="60">
        <f>IF(SUM(C50:C58)=0,"",SUM(C50:C58))</f>
        <v>1130</v>
      </c>
      <c r="D49" s="61">
        <f>IF(SUM(D50:D58)=0,"",SUMPRODUCT($C50:$C58, D50:D58)/$C49)</f>
        <v>14.070796460176991</v>
      </c>
      <c r="E49" s="62">
        <f t="shared" ref="E49:J49" si="4">IF(SUM(E50:E58)=0,"",SUMPRODUCT($C50:$C58, E50:E58)/$C49)</f>
        <v>1.1504424778761062</v>
      </c>
      <c r="F49" s="62">
        <f t="shared" si="4"/>
        <v>6.7256637168141591</v>
      </c>
      <c r="G49" s="62">
        <f t="shared" si="4"/>
        <v>0.79646017699115046</v>
      </c>
      <c r="H49" s="62">
        <f t="shared" si="4"/>
        <v>30.707964601769913</v>
      </c>
      <c r="I49" s="62">
        <f t="shared" si="4"/>
        <v>6.9911504424778759</v>
      </c>
      <c r="J49" s="64">
        <f t="shared" si="4"/>
        <v>39.557522123893804</v>
      </c>
    </row>
    <row r="50" spans="2:10">
      <c r="B50" s="65" t="s">
        <v>29</v>
      </c>
      <c r="C50" s="66">
        <v>67</v>
      </c>
      <c r="D50" s="67">
        <v>7.4626865671641784</v>
      </c>
      <c r="E50" s="68">
        <v>1.4925373134328357</v>
      </c>
      <c r="F50" s="68">
        <v>5.9701492537313428</v>
      </c>
      <c r="G50" s="68"/>
      <c r="H50" s="68">
        <v>32.835820895522389</v>
      </c>
      <c r="I50" s="68">
        <v>7.4626865671641784</v>
      </c>
      <c r="J50" s="70">
        <v>44.776119402985074</v>
      </c>
    </row>
    <row r="51" spans="2:10">
      <c r="B51" s="71" t="s">
        <v>30</v>
      </c>
      <c r="C51" s="72">
        <v>117</v>
      </c>
      <c r="D51" s="73">
        <v>11.965811965811966</v>
      </c>
      <c r="E51" s="74"/>
      <c r="F51" s="74">
        <v>9.4017094017094021</v>
      </c>
      <c r="G51" s="74">
        <v>0.85470085470085477</v>
      </c>
      <c r="H51" s="74">
        <v>37.606837606837608</v>
      </c>
      <c r="I51" s="74">
        <v>9.4017094017094021</v>
      </c>
      <c r="J51" s="76">
        <v>30.76923076923077</v>
      </c>
    </row>
    <row r="52" spans="2:10">
      <c r="B52" s="71" t="s">
        <v>31</v>
      </c>
      <c r="C52" s="72">
        <v>101</v>
      </c>
      <c r="D52" s="73">
        <v>14.85148514851485</v>
      </c>
      <c r="E52" s="74">
        <v>0.99009900990099009</v>
      </c>
      <c r="F52" s="74">
        <v>5.9405940594059405</v>
      </c>
      <c r="G52" s="74">
        <v>0.99009900990099009</v>
      </c>
      <c r="H52" s="74">
        <v>30.693069306930692</v>
      </c>
      <c r="I52" s="74">
        <v>3.9603960396039604</v>
      </c>
      <c r="J52" s="76">
        <v>42.574257425742573</v>
      </c>
    </row>
    <row r="53" spans="2:10">
      <c r="B53" s="71" t="s">
        <v>32</v>
      </c>
      <c r="C53" s="72">
        <v>262</v>
      </c>
      <c r="D53" s="73">
        <v>13.740458015267176</v>
      </c>
      <c r="E53" s="74">
        <v>1.1450381679389312</v>
      </c>
      <c r="F53" s="74">
        <v>6.1068702290076331</v>
      </c>
      <c r="G53" s="74">
        <v>1.5267175572519083</v>
      </c>
      <c r="H53" s="74">
        <v>30.916030534351147</v>
      </c>
      <c r="I53" s="74">
        <v>7.6335877862595423</v>
      </c>
      <c r="J53" s="76">
        <v>38.931297709923662</v>
      </c>
    </row>
    <row r="54" spans="2:10">
      <c r="B54" s="71" t="s">
        <v>33</v>
      </c>
      <c r="C54" s="72">
        <v>217</v>
      </c>
      <c r="D54" s="73">
        <v>22.119815668202765</v>
      </c>
      <c r="E54" s="74">
        <v>3.225806451612903</v>
      </c>
      <c r="F54" s="74">
        <v>5.9907834101382482</v>
      </c>
      <c r="G54" s="74">
        <v>0.46082949308755761</v>
      </c>
      <c r="H54" s="74">
        <v>24.88479262672811</v>
      </c>
      <c r="I54" s="74">
        <v>0.92165898617511521</v>
      </c>
      <c r="J54" s="76">
        <v>42.396313364055302</v>
      </c>
    </row>
    <row r="55" spans="2:10">
      <c r="B55" s="71" t="s">
        <v>34</v>
      </c>
      <c r="C55" s="72">
        <v>129</v>
      </c>
      <c r="D55" s="73">
        <v>3.1007751937984498</v>
      </c>
      <c r="E55" s="74"/>
      <c r="F55" s="74">
        <v>6.2015503875968996</v>
      </c>
      <c r="G55" s="74"/>
      <c r="H55" s="74">
        <v>38.759689922480625</v>
      </c>
      <c r="I55" s="74">
        <v>14.728682170542637</v>
      </c>
      <c r="J55" s="76">
        <v>37.209302325581397</v>
      </c>
    </row>
    <row r="56" spans="2:10">
      <c r="B56" s="71" t="s">
        <v>35</v>
      </c>
      <c r="C56" s="72">
        <v>25</v>
      </c>
      <c r="D56" s="73">
        <v>12</v>
      </c>
      <c r="E56" s="74"/>
      <c r="F56" s="74"/>
      <c r="G56" s="74"/>
      <c r="H56" s="74">
        <v>44</v>
      </c>
      <c r="I56" s="74">
        <v>4</v>
      </c>
      <c r="J56" s="76">
        <v>40</v>
      </c>
    </row>
    <row r="57" spans="2:10">
      <c r="B57" s="71" t="s">
        <v>36</v>
      </c>
      <c r="C57" s="72">
        <v>201</v>
      </c>
      <c r="D57" s="73">
        <v>14.925373134328357</v>
      </c>
      <c r="E57" s="74">
        <v>0.49751243781094528</v>
      </c>
      <c r="F57" s="74">
        <v>8.9552238805970141</v>
      </c>
      <c r="G57" s="74">
        <v>0.99502487562189057</v>
      </c>
      <c r="H57" s="74">
        <v>26.368159203980102</v>
      </c>
      <c r="I57" s="74">
        <v>7.4626865671641784</v>
      </c>
      <c r="J57" s="76">
        <v>40.796019900497512</v>
      </c>
    </row>
    <row r="58" spans="2:10" ht="14.25" thickBot="1">
      <c r="B58" s="77" t="s">
        <v>37</v>
      </c>
      <c r="C58" s="78">
        <v>11</v>
      </c>
      <c r="D58" s="79">
        <v>36.363636363636367</v>
      </c>
      <c r="E58" s="80"/>
      <c r="F58" s="80"/>
      <c r="G58" s="80"/>
      <c r="H58" s="80">
        <v>9.0909090909090917</v>
      </c>
      <c r="I58" s="80">
        <v>18.181818181818183</v>
      </c>
      <c r="J58" s="82">
        <v>36.363636363636367</v>
      </c>
    </row>
    <row r="59" spans="2:10" ht="14.25" thickBot="1">
      <c r="B59" s="59" t="s">
        <v>38</v>
      </c>
      <c r="C59" s="60">
        <f>IF(SUM(C50:C58,C36:C48)=0,"",SUM(C50:C58,C36:C48))</f>
        <v>1917</v>
      </c>
      <c r="D59" s="61">
        <f>IF(SUM(D50:D58,D36:D48)=0,"",(SUMPRODUCT($C36:$C48, D36:D48)+SUMPRODUCT($C50:$C58, D50:D58))/$C59)</f>
        <v>13.771517996870109</v>
      </c>
      <c r="E59" s="62">
        <f t="shared" ref="E59:J59" si="5">IF(SUM(E50:E58,E36:E48)=0,"",(SUMPRODUCT($C36:$C48, E36:E48)+SUMPRODUCT($C50:$C58, E50:E58))/$C59)</f>
        <v>1.4606155451225873</v>
      </c>
      <c r="F59" s="62">
        <f t="shared" si="5"/>
        <v>5.2686489306207616</v>
      </c>
      <c r="G59" s="62">
        <f t="shared" si="5"/>
        <v>0.73030777256129364</v>
      </c>
      <c r="H59" s="62">
        <f t="shared" si="5"/>
        <v>27.021387584767865</v>
      </c>
      <c r="I59" s="62">
        <f t="shared" si="5"/>
        <v>13.875847678664581</v>
      </c>
      <c r="J59" s="64">
        <f t="shared" si="5"/>
        <v>37.871674491392803</v>
      </c>
    </row>
    <row r="60" spans="2:10" ht="14.25" thickBot="1">
      <c r="C60" s="83"/>
    </row>
    <row r="61" spans="2:10" ht="41.25" thickBot="1">
      <c r="B61" s="53" t="s">
        <v>120</v>
      </c>
      <c r="C61" s="54" t="s">
        <v>12</v>
      </c>
      <c r="D61" s="55" t="s">
        <v>112</v>
      </c>
      <c r="E61" s="56" t="s">
        <v>113</v>
      </c>
      <c r="F61" s="56" t="s">
        <v>114</v>
      </c>
      <c r="G61" s="56" t="s">
        <v>115</v>
      </c>
      <c r="H61" s="56" t="s">
        <v>116</v>
      </c>
      <c r="I61" s="56" t="s">
        <v>117</v>
      </c>
      <c r="J61" s="58" t="s">
        <v>118</v>
      </c>
    </row>
    <row r="62" spans="2:10" ht="14.25" thickBot="1">
      <c r="B62" s="59" t="s">
        <v>14</v>
      </c>
      <c r="C62" s="60">
        <f>IF(SUM(C63:C75)=0,"",SUM(C63:C75))</f>
        <v>554</v>
      </c>
      <c r="D62" s="61">
        <f>IF(SUM(D63:D75)=0,"",SUMPRODUCT($C63:$C75, D63:D75)/$C62)</f>
        <v>15.342960288808664</v>
      </c>
      <c r="E62" s="62">
        <f t="shared" ref="E62:J62" si="6">IF(SUM(E63:E75)=0,"",SUMPRODUCT($C63:$C75, E63:E75)/$C62)</f>
        <v>1.2635379061371841</v>
      </c>
      <c r="F62" s="62">
        <f t="shared" si="6"/>
        <v>5.7761732851985563</v>
      </c>
      <c r="G62" s="62" t="str">
        <f t="shared" si="6"/>
        <v/>
      </c>
      <c r="H62" s="62">
        <f t="shared" si="6"/>
        <v>19.855595667870038</v>
      </c>
      <c r="I62" s="62">
        <f t="shared" si="6"/>
        <v>19.133574007220215</v>
      </c>
      <c r="J62" s="64">
        <f t="shared" si="6"/>
        <v>38.628158844765345</v>
      </c>
    </row>
    <row r="63" spans="2:10">
      <c r="B63" s="65" t="s">
        <v>15</v>
      </c>
      <c r="C63" s="66">
        <v>90</v>
      </c>
      <c r="D63" s="67">
        <v>18.888888888888889</v>
      </c>
      <c r="E63" s="68">
        <v>1.1111111111111112</v>
      </c>
      <c r="F63" s="68">
        <v>7.7777777777777777</v>
      </c>
      <c r="G63" s="68"/>
      <c r="H63" s="68">
        <v>15.555555555555555</v>
      </c>
      <c r="I63" s="68">
        <v>21.111111111111111</v>
      </c>
      <c r="J63" s="70">
        <v>35.555555555555557</v>
      </c>
    </row>
    <row r="64" spans="2:10">
      <c r="B64" s="71" t="s">
        <v>16</v>
      </c>
      <c r="C64" s="72">
        <v>7</v>
      </c>
      <c r="D64" s="73">
        <v>14.285714285714285</v>
      </c>
      <c r="E64" s="74"/>
      <c r="F64" s="74">
        <v>14.285714285714285</v>
      </c>
      <c r="G64" s="74"/>
      <c r="H64" s="74">
        <v>14.285714285714285</v>
      </c>
      <c r="I64" s="74">
        <v>14.285714285714285</v>
      </c>
      <c r="J64" s="76">
        <v>42.857142857142854</v>
      </c>
    </row>
    <row r="65" spans="2:10">
      <c r="B65" s="71" t="s">
        <v>17</v>
      </c>
      <c r="C65" s="72">
        <v>19</v>
      </c>
      <c r="D65" s="73">
        <v>10.526315789473683</v>
      </c>
      <c r="E65" s="74"/>
      <c r="F65" s="74"/>
      <c r="G65" s="74"/>
      <c r="H65" s="74">
        <v>31.578947368421051</v>
      </c>
      <c r="I65" s="74">
        <v>10.526315789473683</v>
      </c>
      <c r="J65" s="76">
        <v>47.368421052631575</v>
      </c>
    </row>
    <row r="66" spans="2:10">
      <c r="B66" s="71" t="s">
        <v>18</v>
      </c>
      <c r="C66" s="72">
        <v>50</v>
      </c>
      <c r="D66" s="73">
        <v>12</v>
      </c>
      <c r="E66" s="74">
        <v>4</v>
      </c>
      <c r="F66" s="74">
        <v>6</v>
      </c>
      <c r="G66" s="74"/>
      <c r="H66" s="74">
        <v>22</v>
      </c>
      <c r="I66" s="74">
        <v>22</v>
      </c>
      <c r="J66" s="76">
        <v>34</v>
      </c>
    </row>
    <row r="67" spans="2:10">
      <c r="B67" s="71" t="s">
        <v>19</v>
      </c>
      <c r="C67" s="72">
        <v>3</v>
      </c>
      <c r="D67" s="73">
        <v>66.666666666666657</v>
      </c>
      <c r="E67" s="74"/>
      <c r="F67" s="74">
        <v>33.333333333333329</v>
      </c>
      <c r="G67" s="74"/>
      <c r="H67" s="74"/>
      <c r="I67" s="74"/>
      <c r="J67" s="76"/>
    </row>
    <row r="68" spans="2:10">
      <c r="B68" s="71" t="s">
        <v>20</v>
      </c>
      <c r="C68" s="72">
        <v>23</v>
      </c>
      <c r="D68" s="73">
        <v>21.739130434782609</v>
      </c>
      <c r="E68" s="74"/>
      <c r="F68" s="74">
        <v>8.695652173913043</v>
      </c>
      <c r="G68" s="74"/>
      <c r="H68" s="74">
        <v>17.391304347826086</v>
      </c>
      <c r="I68" s="74">
        <v>21.739130434782609</v>
      </c>
      <c r="J68" s="76">
        <v>30.434782608695656</v>
      </c>
    </row>
    <row r="69" spans="2:10">
      <c r="B69" s="71" t="s">
        <v>21</v>
      </c>
      <c r="C69" s="72">
        <v>21</v>
      </c>
      <c r="D69" s="73">
        <v>14.285714285714285</v>
      </c>
      <c r="E69" s="74">
        <v>4.7619047619047619</v>
      </c>
      <c r="F69" s="74">
        <v>4.7619047619047619</v>
      </c>
      <c r="G69" s="74"/>
      <c r="H69" s="74">
        <v>4.7619047619047619</v>
      </c>
      <c r="I69" s="74">
        <v>28.571428571428569</v>
      </c>
      <c r="J69" s="76">
        <v>42.857142857142854</v>
      </c>
    </row>
    <row r="70" spans="2:10">
      <c r="B70" s="71" t="s">
        <v>22</v>
      </c>
      <c r="C70" s="72">
        <v>20</v>
      </c>
      <c r="D70" s="73">
        <v>20</v>
      </c>
      <c r="E70" s="74"/>
      <c r="F70" s="74">
        <v>5</v>
      </c>
      <c r="G70" s="74"/>
      <c r="H70" s="74">
        <v>20</v>
      </c>
      <c r="I70" s="74">
        <v>25</v>
      </c>
      <c r="J70" s="76">
        <v>30</v>
      </c>
    </row>
    <row r="71" spans="2:10">
      <c r="B71" s="71" t="s">
        <v>23</v>
      </c>
      <c r="C71" s="72">
        <v>68</v>
      </c>
      <c r="D71" s="73">
        <v>23.52941176470588</v>
      </c>
      <c r="E71" s="74">
        <v>1.4705882352941175</v>
      </c>
      <c r="F71" s="74">
        <v>8.8235294117647065</v>
      </c>
      <c r="G71" s="74"/>
      <c r="H71" s="74">
        <v>16.176470588235293</v>
      </c>
      <c r="I71" s="74">
        <v>17.647058823529413</v>
      </c>
      <c r="J71" s="76">
        <v>32.352941176470587</v>
      </c>
    </row>
    <row r="72" spans="2:10">
      <c r="B72" s="71" t="s">
        <v>24</v>
      </c>
      <c r="C72" s="72">
        <v>55</v>
      </c>
      <c r="D72" s="73">
        <v>3.6363636363636362</v>
      </c>
      <c r="E72" s="74">
        <v>1.8181818181818181</v>
      </c>
      <c r="F72" s="74">
        <v>1.8181818181818181</v>
      </c>
      <c r="G72" s="74"/>
      <c r="H72" s="74">
        <v>27.27272727272727</v>
      </c>
      <c r="I72" s="74">
        <v>14.545454545454545</v>
      </c>
      <c r="J72" s="76">
        <v>50.909090909090907</v>
      </c>
    </row>
    <row r="73" spans="2:10">
      <c r="B73" s="71" t="s">
        <v>25</v>
      </c>
      <c r="C73" s="72">
        <v>15</v>
      </c>
      <c r="D73" s="73">
        <v>26.666666666666668</v>
      </c>
      <c r="E73" s="74"/>
      <c r="F73" s="74">
        <v>6.666666666666667</v>
      </c>
      <c r="G73" s="74"/>
      <c r="H73" s="74">
        <v>20</v>
      </c>
      <c r="I73" s="74">
        <v>6.666666666666667</v>
      </c>
      <c r="J73" s="76">
        <v>40</v>
      </c>
    </row>
    <row r="74" spans="2:10">
      <c r="B74" s="71" t="s">
        <v>26</v>
      </c>
      <c r="C74" s="72">
        <v>53</v>
      </c>
      <c r="D74" s="73">
        <v>11.320754716981133</v>
      </c>
      <c r="E74" s="74">
        <v>1.8867924528301887</v>
      </c>
      <c r="F74" s="74">
        <v>1.8867924528301887</v>
      </c>
      <c r="G74" s="74"/>
      <c r="H74" s="74">
        <v>24.528301886792452</v>
      </c>
      <c r="I74" s="74">
        <v>16.981132075471699</v>
      </c>
      <c r="J74" s="76">
        <v>43.39622641509434</v>
      </c>
    </row>
    <row r="75" spans="2:10" ht="14.25" thickBot="1">
      <c r="B75" s="77" t="s">
        <v>27</v>
      </c>
      <c r="C75" s="78">
        <v>130</v>
      </c>
      <c r="D75" s="79">
        <v>13.076923076923078</v>
      </c>
      <c r="E75" s="80"/>
      <c r="F75" s="80">
        <v>5.384615384615385</v>
      </c>
      <c r="G75" s="80"/>
      <c r="H75" s="80">
        <v>20.76923076923077</v>
      </c>
      <c r="I75" s="80">
        <v>20.76923076923077</v>
      </c>
      <c r="J75" s="82">
        <v>40</v>
      </c>
    </row>
    <row r="76" spans="2:10" ht="14.25" thickBot="1">
      <c r="B76" s="59" t="s">
        <v>28</v>
      </c>
      <c r="C76" s="60">
        <f>IF(SUM(C77:C85)=0,"",SUM(C77:C85))</f>
        <v>716</v>
      </c>
      <c r="D76" s="61">
        <f>IF(SUM(D77:D85)=0,"",SUMPRODUCT($C77:$C85, D77:D85)/$C76)</f>
        <v>18.715083798882681</v>
      </c>
      <c r="E76" s="62">
        <f t="shared" ref="E76:J76" si="7">IF(SUM(E77:E85)=0,"",SUMPRODUCT($C77:$C85, E77:E85)/$C76)</f>
        <v>0.69832402234636859</v>
      </c>
      <c r="F76" s="62">
        <f t="shared" si="7"/>
        <v>10.893854748603353</v>
      </c>
      <c r="G76" s="62">
        <f t="shared" si="7"/>
        <v>0.83798882681564246</v>
      </c>
      <c r="H76" s="62">
        <f t="shared" si="7"/>
        <v>28.072625698324021</v>
      </c>
      <c r="I76" s="62">
        <f t="shared" si="7"/>
        <v>9.4972067039106154</v>
      </c>
      <c r="J76" s="64">
        <f t="shared" si="7"/>
        <v>31.284916201117319</v>
      </c>
    </row>
    <row r="77" spans="2:10">
      <c r="B77" s="65" t="s">
        <v>29</v>
      </c>
      <c r="C77" s="66">
        <v>48</v>
      </c>
      <c r="D77" s="67">
        <v>22.916666666666664</v>
      </c>
      <c r="E77" s="68"/>
      <c r="F77" s="68">
        <v>4.1666666666666661</v>
      </c>
      <c r="G77" s="68">
        <v>2.083333333333333</v>
      </c>
      <c r="H77" s="68">
        <v>27.083333333333332</v>
      </c>
      <c r="I77" s="68">
        <v>8.3333333333333321</v>
      </c>
      <c r="J77" s="70">
        <v>35.416666666666671</v>
      </c>
    </row>
    <row r="78" spans="2:10">
      <c r="B78" s="71" t="s">
        <v>30</v>
      </c>
      <c r="C78" s="72">
        <v>86</v>
      </c>
      <c r="D78" s="73">
        <v>22.093023255813954</v>
      </c>
      <c r="E78" s="74"/>
      <c r="F78" s="74">
        <v>9.3023255813953494</v>
      </c>
      <c r="G78" s="74"/>
      <c r="H78" s="74">
        <v>20.930232558139537</v>
      </c>
      <c r="I78" s="74">
        <v>15.11627906976744</v>
      </c>
      <c r="J78" s="76">
        <v>32.558139534883722</v>
      </c>
    </row>
    <row r="79" spans="2:10">
      <c r="B79" s="71" t="s">
        <v>31</v>
      </c>
      <c r="C79" s="72">
        <v>63</v>
      </c>
      <c r="D79" s="73">
        <v>22.222222222222221</v>
      </c>
      <c r="E79" s="74">
        <v>1.5873015873015872</v>
      </c>
      <c r="F79" s="74">
        <v>9.5238095238095237</v>
      </c>
      <c r="G79" s="74"/>
      <c r="H79" s="74">
        <v>31.746031746031743</v>
      </c>
      <c r="I79" s="74">
        <v>4.7619047619047619</v>
      </c>
      <c r="J79" s="76">
        <v>30.158730158730158</v>
      </c>
    </row>
    <row r="80" spans="2:10">
      <c r="B80" s="71" t="s">
        <v>32</v>
      </c>
      <c r="C80" s="72">
        <v>166</v>
      </c>
      <c r="D80" s="73">
        <v>19.277108433734941</v>
      </c>
      <c r="E80" s="74">
        <v>1.8072289156626504</v>
      </c>
      <c r="F80" s="74">
        <v>15.060240963855422</v>
      </c>
      <c r="G80" s="74">
        <v>1.8072289156626504</v>
      </c>
      <c r="H80" s="74">
        <v>25.903614457831324</v>
      </c>
      <c r="I80" s="74">
        <v>7.8313253012048198</v>
      </c>
      <c r="J80" s="76">
        <v>28.313253012048197</v>
      </c>
    </row>
    <row r="81" spans="2:10">
      <c r="B81" s="71" t="s">
        <v>33</v>
      </c>
      <c r="C81" s="72">
        <v>124</v>
      </c>
      <c r="D81" s="73">
        <v>15.32258064516129</v>
      </c>
      <c r="E81" s="74"/>
      <c r="F81" s="74">
        <v>8.064516129032258</v>
      </c>
      <c r="G81" s="74"/>
      <c r="H81" s="74">
        <v>37.903225806451616</v>
      </c>
      <c r="I81" s="74">
        <v>4.032258064516129</v>
      </c>
      <c r="J81" s="76">
        <v>34.677419354838712</v>
      </c>
    </row>
    <row r="82" spans="2:10">
      <c r="B82" s="71" t="s">
        <v>34</v>
      </c>
      <c r="C82" s="72">
        <v>82</v>
      </c>
      <c r="D82" s="73">
        <v>18.292682926829269</v>
      </c>
      <c r="E82" s="74"/>
      <c r="F82" s="74">
        <v>17.073170731707318</v>
      </c>
      <c r="G82" s="74"/>
      <c r="H82" s="74">
        <v>20.73170731707317</v>
      </c>
      <c r="I82" s="74">
        <v>13.414634146341465</v>
      </c>
      <c r="J82" s="76">
        <v>30.487804878048781</v>
      </c>
    </row>
    <row r="83" spans="2:10">
      <c r="B83" s="71" t="s">
        <v>35</v>
      </c>
      <c r="C83" s="72">
        <v>11</v>
      </c>
      <c r="D83" s="73">
        <v>18.181818181818183</v>
      </c>
      <c r="E83" s="74"/>
      <c r="F83" s="74">
        <v>9.0909090909090917</v>
      </c>
      <c r="G83" s="74"/>
      <c r="H83" s="74">
        <v>36.363636363636367</v>
      </c>
      <c r="I83" s="74">
        <v>9.0909090909090917</v>
      </c>
      <c r="J83" s="76">
        <v>27.27272727272727</v>
      </c>
    </row>
    <row r="84" spans="2:10">
      <c r="B84" s="71" t="s">
        <v>36</v>
      </c>
      <c r="C84" s="72">
        <v>130</v>
      </c>
      <c r="D84" s="73">
        <v>16.923076923076923</v>
      </c>
      <c r="E84" s="74">
        <v>0.76923076923076927</v>
      </c>
      <c r="F84" s="74">
        <v>9.2307692307692317</v>
      </c>
      <c r="G84" s="74">
        <v>1.5384615384615385</v>
      </c>
      <c r="H84" s="74">
        <v>27.692307692307693</v>
      </c>
      <c r="I84" s="74">
        <v>13.846153846153847</v>
      </c>
      <c r="J84" s="76">
        <v>30</v>
      </c>
    </row>
    <row r="85" spans="2:10" ht="14.25" thickBot="1">
      <c r="B85" s="77" t="s">
        <v>37</v>
      </c>
      <c r="C85" s="78">
        <v>6</v>
      </c>
      <c r="D85" s="79"/>
      <c r="E85" s="80"/>
      <c r="F85" s="80"/>
      <c r="G85" s="80"/>
      <c r="H85" s="80">
        <v>50</v>
      </c>
      <c r="I85" s="80"/>
      <c r="J85" s="82">
        <v>50</v>
      </c>
    </row>
    <row r="86" spans="2:10" ht="14.25" thickBot="1">
      <c r="B86" s="59" t="s">
        <v>38</v>
      </c>
      <c r="C86" s="60">
        <f>IF(SUM(C77:C85,C63:C75)=0,"",SUM(C77:C85,C63:C75))</f>
        <v>1270</v>
      </c>
      <c r="D86" s="61">
        <f>IF(SUM(D77:D85,D63:D75)=0,"",(SUMPRODUCT($C63:$C75, D63:D75)+SUMPRODUCT($C77:$C85, D77:D85))/$C86)</f>
        <v>17.244094488188978</v>
      </c>
      <c r="E86" s="62">
        <f t="shared" ref="E86:J86" si="8">IF(SUM(E77:E85,E63:E75)=0,"",(SUMPRODUCT($C63:$C75, E63:E75)+SUMPRODUCT($C77:$C85, E77:E85))/$C86)</f>
        <v>0.94488188976377951</v>
      </c>
      <c r="F86" s="62">
        <f t="shared" si="8"/>
        <v>8.6614173228346463</v>
      </c>
      <c r="G86" s="62">
        <f t="shared" si="8"/>
        <v>0.47244094488188976</v>
      </c>
      <c r="H86" s="62">
        <f t="shared" si="8"/>
        <v>24.488188976377952</v>
      </c>
      <c r="I86" s="62">
        <f t="shared" si="8"/>
        <v>13.700787401574804</v>
      </c>
      <c r="J86" s="64">
        <f t="shared" si="8"/>
        <v>34.488188976377955</v>
      </c>
    </row>
  </sheetData>
  <phoneticPr fontId="2"/>
  <conditionalFormatting sqref="D8:J32">
    <cfRule type="expression" dxfId="110" priority="7">
      <formula>AND(D8=LARGE($D8:$J8,3),NOT(D8=0))</formula>
    </cfRule>
    <cfRule type="expression" dxfId="109" priority="8">
      <formula>AND(D8=LARGE($B8:$J8,2),NOT(D8=0))</formula>
    </cfRule>
    <cfRule type="expression" dxfId="108" priority="9">
      <formula>AND(D8=LARGE($B8:$J8,1),NOT(D8=0))</formula>
    </cfRule>
  </conditionalFormatting>
  <conditionalFormatting sqref="D35:J59">
    <cfRule type="expression" dxfId="107" priority="4">
      <formula>AND(D35=LARGE($D35:$J35,3),NOT(D35=0))</formula>
    </cfRule>
    <cfRule type="expression" dxfId="106" priority="5">
      <formula>AND(D35=LARGE($B35:$J35,2),NOT(D35=0))</formula>
    </cfRule>
    <cfRule type="expression" dxfId="105" priority="6">
      <formula>AND(D35=LARGE($B35:$J35,1),NOT(D35=0))</formula>
    </cfRule>
  </conditionalFormatting>
  <conditionalFormatting sqref="D62:J86">
    <cfRule type="expression" dxfId="104" priority="1">
      <formula>AND(D62=LARGE($D62:$J62,3),NOT(D62=0))</formula>
    </cfRule>
    <cfRule type="expression" dxfId="103" priority="2">
      <formula>AND(D62=LARGE($B62:$J62,2),NOT(D62=0))</formula>
    </cfRule>
    <cfRule type="expression" dxfId="102" priority="3">
      <formula>AND(D62=LARGE($B62:$J62,1),NOT(D62=0))</formula>
    </cfRule>
  </conditionalFormatting>
  <pageMargins left="0.7" right="0.7" top="0.75" bottom="0.75" header="0.3" footer="0.3"/>
  <pageSetup paperSize="9" scale="62" fitToWidth="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DF6E7-F991-4A10-87B4-EDDE9956C19F}">
  <sheetPr>
    <pageSetUpPr fitToPage="1"/>
  </sheetPr>
  <dimension ref="B1:F33"/>
  <sheetViews>
    <sheetView workbookViewId="0"/>
  </sheetViews>
  <sheetFormatPr defaultRowHeight="13.5"/>
  <cols>
    <col min="1" max="1" width="9" style="27"/>
    <col min="2" max="2" width="15" style="27" bestFit="1" customWidth="1"/>
    <col min="3" max="16384" width="9" style="27"/>
  </cols>
  <sheetData>
    <row r="1" spans="2:6" ht="17.25">
      <c r="B1" s="47"/>
    </row>
    <row r="3" spans="2:6">
      <c r="B3" s="27" t="s">
        <v>109</v>
      </c>
    </row>
    <row r="4" spans="2:6">
      <c r="B4" s="27" t="s">
        <v>121</v>
      </c>
    </row>
    <row r="6" spans="2:6" ht="14.25" thickBot="1">
      <c r="F6" s="48" t="s">
        <v>10</v>
      </c>
    </row>
    <row r="7" spans="2:6" ht="54.75" thickBot="1">
      <c r="B7" s="53"/>
      <c r="C7" s="54" t="s">
        <v>12</v>
      </c>
      <c r="D7" s="55" t="s">
        <v>122</v>
      </c>
      <c r="E7" s="56" t="s">
        <v>123</v>
      </c>
      <c r="F7" s="58" t="s">
        <v>124</v>
      </c>
    </row>
    <row r="8" spans="2:6" ht="14.25" thickBot="1">
      <c r="B8" s="59" t="s">
        <v>14</v>
      </c>
      <c r="C8" s="60">
        <f>IF(SUM(C9:C21)=0,"",SUM(C9:C21))</f>
        <v>884</v>
      </c>
      <c r="D8" s="61">
        <f>IF(SUM(D9:D21)=0,"",SUMPRODUCT($C9:$C21, D9:D21)/$C8)</f>
        <v>1.5837104072398189</v>
      </c>
      <c r="E8" s="62">
        <f t="shared" ref="E8:F8" si="0">IF(SUM(E9:E21)=0,"",SUMPRODUCT($C9:$C21, E9:E21)/$C8)</f>
        <v>11.990950226244344</v>
      </c>
      <c r="F8" s="64">
        <f t="shared" si="0"/>
        <v>86.425339366515843</v>
      </c>
    </row>
    <row r="9" spans="2:6">
      <c r="B9" s="65" t="s">
        <v>15</v>
      </c>
      <c r="C9" s="66">
        <v>141</v>
      </c>
      <c r="D9" s="67">
        <v>3.5460992907801421</v>
      </c>
      <c r="E9" s="68">
        <v>9.2198581560283674</v>
      </c>
      <c r="F9" s="70">
        <v>87.2340425531915</v>
      </c>
    </row>
    <row r="10" spans="2:6">
      <c r="B10" s="71" t="s">
        <v>16</v>
      </c>
      <c r="C10" s="72">
        <v>16</v>
      </c>
      <c r="D10" s="73"/>
      <c r="E10" s="74">
        <v>6.25</v>
      </c>
      <c r="F10" s="76">
        <v>93.75</v>
      </c>
    </row>
    <row r="11" spans="2:6">
      <c r="B11" s="71" t="s">
        <v>17</v>
      </c>
      <c r="C11" s="72">
        <v>30</v>
      </c>
      <c r="D11" s="73"/>
      <c r="E11" s="74">
        <v>10</v>
      </c>
      <c r="F11" s="76">
        <v>90</v>
      </c>
    </row>
    <row r="12" spans="2:6">
      <c r="B12" s="71" t="s">
        <v>18</v>
      </c>
      <c r="C12" s="72">
        <v>72</v>
      </c>
      <c r="D12" s="73"/>
      <c r="E12" s="74">
        <v>11.111111111111111</v>
      </c>
      <c r="F12" s="76">
        <v>88.888888888888886</v>
      </c>
    </row>
    <row r="13" spans="2:6">
      <c r="B13" s="71" t="s">
        <v>19</v>
      </c>
      <c r="C13" s="72">
        <v>4</v>
      </c>
      <c r="D13" s="73"/>
      <c r="E13" s="74">
        <v>50</v>
      </c>
      <c r="F13" s="76">
        <v>50</v>
      </c>
    </row>
    <row r="14" spans="2:6">
      <c r="B14" s="71" t="s">
        <v>20</v>
      </c>
      <c r="C14" s="72">
        <v>51</v>
      </c>
      <c r="D14" s="73"/>
      <c r="E14" s="74">
        <v>17.647058823529413</v>
      </c>
      <c r="F14" s="76">
        <v>82.35294117647058</v>
      </c>
    </row>
    <row r="15" spans="2:6">
      <c r="B15" s="71" t="s">
        <v>21</v>
      </c>
      <c r="C15" s="72">
        <v>41</v>
      </c>
      <c r="D15" s="73"/>
      <c r="E15" s="74">
        <v>2.4390243902439024</v>
      </c>
      <c r="F15" s="76">
        <v>97.560975609756099</v>
      </c>
    </row>
    <row r="16" spans="2:6">
      <c r="B16" s="71" t="s">
        <v>22</v>
      </c>
      <c r="C16" s="72">
        <v>32</v>
      </c>
      <c r="D16" s="73">
        <v>3.125</v>
      </c>
      <c r="E16" s="74">
        <v>3.125</v>
      </c>
      <c r="F16" s="76">
        <v>93.75</v>
      </c>
    </row>
    <row r="17" spans="2:6">
      <c r="B17" s="71" t="s">
        <v>23</v>
      </c>
      <c r="C17" s="72">
        <v>99</v>
      </c>
      <c r="D17" s="73"/>
      <c r="E17" s="74">
        <v>15.151515151515152</v>
      </c>
      <c r="F17" s="76">
        <v>84.848484848484844</v>
      </c>
    </row>
    <row r="18" spans="2:6">
      <c r="B18" s="71" t="s">
        <v>24</v>
      </c>
      <c r="C18" s="72">
        <v>83</v>
      </c>
      <c r="D18" s="73">
        <v>1.2048192771084338</v>
      </c>
      <c r="E18" s="74">
        <v>6.024096385542169</v>
      </c>
      <c r="F18" s="76">
        <v>92.771084337349393</v>
      </c>
    </row>
    <row r="19" spans="2:6">
      <c r="B19" s="71" t="s">
        <v>25</v>
      </c>
      <c r="C19" s="72">
        <v>26</v>
      </c>
      <c r="D19" s="73">
        <v>3.8461538461538463</v>
      </c>
      <c r="E19" s="74">
        <v>11.538461538461538</v>
      </c>
      <c r="F19" s="76">
        <v>84.615384615384613</v>
      </c>
    </row>
    <row r="20" spans="2:6">
      <c r="B20" s="71" t="s">
        <v>26</v>
      </c>
      <c r="C20" s="72">
        <v>84</v>
      </c>
      <c r="D20" s="73">
        <v>4.7619047619047619</v>
      </c>
      <c r="E20" s="74">
        <v>15.476190476190476</v>
      </c>
      <c r="F20" s="76">
        <v>79.761904761904773</v>
      </c>
    </row>
    <row r="21" spans="2:6" ht="14.25" thickBot="1">
      <c r="B21" s="77" t="s">
        <v>27</v>
      </c>
      <c r="C21" s="78">
        <v>205</v>
      </c>
      <c r="D21" s="79">
        <v>0.97560975609756095</v>
      </c>
      <c r="E21" s="80">
        <v>15.609756097560975</v>
      </c>
      <c r="F21" s="82">
        <v>83.414634146341456</v>
      </c>
    </row>
    <row r="22" spans="2:6" ht="14.25" thickBot="1">
      <c r="B22" s="59" t="s">
        <v>28</v>
      </c>
      <c r="C22" s="60">
        <f>IF(SUM(C23:C31)=0,"",SUM(C23:C31))</f>
        <v>1489</v>
      </c>
      <c r="D22" s="61">
        <f>IF(SUM(D23:D31)=0,"",SUMPRODUCT($C23:$C31, D23:D31)/$C22)</f>
        <v>1.1417058428475486</v>
      </c>
      <c r="E22" s="62">
        <f t="shared" ref="E22:F22" si="1">IF(SUM(E23:E31)=0,"",SUMPRODUCT($C23:$C31, E23:E31)/$C22)</f>
        <v>10.476830087306917</v>
      </c>
      <c r="F22" s="64">
        <f t="shared" si="1"/>
        <v>88.381464069845535</v>
      </c>
    </row>
    <row r="23" spans="2:6">
      <c r="B23" s="65" t="s">
        <v>29</v>
      </c>
      <c r="C23" s="66">
        <v>98</v>
      </c>
      <c r="D23" s="67">
        <v>1.0204081632653061</v>
      </c>
      <c r="E23" s="68">
        <v>8.1632653061224492</v>
      </c>
      <c r="F23" s="70">
        <v>90.816326530612244</v>
      </c>
    </row>
    <row r="24" spans="2:6">
      <c r="B24" s="71" t="s">
        <v>30</v>
      </c>
      <c r="C24" s="72">
        <v>153</v>
      </c>
      <c r="D24" s="73">
        <v>2.6143790849673203</v>
      </c>
      <c r="E24" s="74">
        <v>11.111111111111111</v>
      </c>
      <c r="F24" s="76">
        <v>86.274509803921575</v>
      </c>
    </row>
    <row r="25" spans="2:6">
      <c r="B25" s="71" t="s">
        <v>31</v>
      </c>
      <c r="C25" s="72">
        <v>159</v>
      </c>
      <c r="D25" s="73">
        <v>1.257861635220126</v>
      </c>
      <c r="E25" s="74">
        <v>10.062893081761008</v>
      </c>
      <c r="F25" s="76">
        <v>88.679245283018872</v>
      </c>
    </row>
    <row r="26" spans="2:6">
      <c r="B26" s="71" t="s">
        <v>32</v>
      </c>
      <c r="C26" s="72">
        <v>329</v>
      </c>
      <c r="D26" s="73">
        <v>0.91185410334346495</v>
      </c>
      <c r="E26" s="74">
        <v>10.638297872340425</v>
      </c>
      <c r="F26" s="76">
        <v>88.449848024316111</v>
      </c>
    </row>
    <row r="27" spans="2:6">
      <c r="B27" s="71" t="s">
        <v>33</v>
      </c>
      <c r="C27" s="72">
        <v>269</v>
      </c>
      <c r="D27" s="73">
        <v>0.74349442379182151</v>
      </c>
      <c r="E27" s="74">
        <v>9.2936802973977688</v>
      </c>
      <c r="F27" s="76">
        <v>89.962825278810413</v>
      </c>
    </row>
    <row r="28" spans="2:6">
      <c r="B28" s="71" t="s">
        <v>34</v>
      </c>
      <c r="C28" s="72">
        <v>148</v>
      </c>
      <c r="D28" s="73">
        <v>1.3513513513513513</v>
      </c>
      <c r="E28" s="74">
        <v>15.54054054054054</v>
      </c>
      <c r="F28" s="76">
        <v>83.108108108108098</v>
      </c>
    </row>
    <row r="29" spans="2:6">
      <c r="B29" s="71" t="s">
        <v>35</v>
      </c>
      <c r="C29" s="72">
        <v>43</v>
      </c>
      <c r="D29" s="73"/>
      <c r="E29" s="74">
        <v>11.627906976744185</v>
      </c>
      <c r="F29" s="76">
        <v>88.372093023255815</v>
      </c>
    </row>
    <row r="30" spans="2:6">
      <c r="B30" s="71" t="s">
        <v>36</v>
      </c>
      <c r="C30" s="72">
        <v>276</v>
      </c>
      <c r="D30" s="73">
        <v>1.0869565217391304</v>
      </c>
      <c r="E30" s="74">
        <v>9.4202898550724647</v>
      </c>
      <c r="F30" s="76">
        <v>89.492753623188406</v>
      </c>
    </row>
    <row r="31" spans="2:6" ht="14.25" thickBot="1">
      <c r="B31" s="77" t="s">
        <v>37</v>
      </c>
      <c r="C31" s="78">
        <v>14</v>
      </c>
      <c r="D31" s="79"/>
      <c r="E31" s="80">
        <v>7.1428571428571423</v>
      </c>
      <c r="F31" s="82">
        <v>92.857142857142861</v>
      </c>
    </row>
    <row r="32" spans="2:6" ht="14.25" thickBot="1">
      <c r="B32" s="59" t="s">
        <v>38</v>
      </c>
      <c r="C32" s="60">
        <f>IF(SUM(C23:C31,C9:C21)=0,"",SUM(C23:C31,C9:C21))</f>
        <v>2373</v>
      </c>
      <c r="D32" s="61">
        <f>IF(SUM(D23:D31,D9:D21)=0,"",(SUMPRODUCT($C9:$C21, D9:D21)+SUMPRODUCT($C23:$C31, D23:D31))/$C32)</f>
        <v>1.3063632532659082</v>
      </c>
      <c r="E32" s="62">
        <f t="shared" ref="E32:F32" si="2">IF(SUM(E23:E31,E9:E21)=0,"",(SUMPRODUCT($C9:$C21, E9:E21)+SUMPRODUCT($C23:$C31, E23:E31))/$C32)</f>
        <v>11.040876527602192</v>
      </c>
      <c r="F32" s="64">
        <f t="shared" si="2"/>
        <v>87.652760219131906</v>
      </c>
    </row>
    <row r="33" spans="3:3">
      <c r="C33" s="83"/>
    </row>
  </sheetData>
  <phoneticPr fontId="2"/>
  <conditionalFormatting sqref="D8:F32">
    <cfRule type="expression" dxfId="101" priority="1">
      <formula>AND(D8=LARGE($D8:$F8,3),NOT(D8=0))</formula>
    </cfRule>
    <cfRule type="expression" dxfId="100" priority="2">
      <formula>AND(D8=LARGE($D8:$F8,2),NOT(D8=0))</formula>
    </cfRule>
    <cfRule type="expression" dxfId="99" priority="3">
      <formula>AND(D8=LARGE($D8:$F8,1),NOT(D8=0))</formula>
    </cfRule>
  </conditionalFormatting>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EFCBF-84B2-4653-9263-F39086E6F7A7}">
  <sheetPr>
    <pageSetUpPr fitToPage="1"/>
  </sheetPr>
  <dimension ref="B1:O33"/>
  <sheetViews>
    <sheetView workbookViewId="0">
      <selection activeCell="O33" sqref="O33"/>
    </sheetView>
  </sheetViews>
  <sheetFormatPr defaultRowHeight="13.5"/>
  <cols>
    <col min="1" max="1" width="9" style="27"/>
    <col min="2" max="2" width="15" style="27" bestFit="1" customWidth="1"/>
    <col min="3" max="16384" width="9" style="27"/>
  </cols>
  <sheetData>
    <row r="1" spans="2:15" ht="17.25">
      <c r="B1" s="47"/>
    </row>
    <row r="3" spans="2:15">
      <c r="B3" s="27" t="s">
        <v>109</v>
      </c>
    </row>
    <row r="4" spans="2:15">
      <c r="B4" s="27" t="s">
        <v>640</v>
      </c>
    </row>
    <row r="6" spans="2:15" ht="14.25" thickBot="1">
      <c r="O6" s="48" t="s">
        <v>10</v>
      </c>
    </row>
    <row r="7" spans="2:15" ht="54.75" thickBot="1">
      <c r="B7" s="53"/>
      <c r="C7" s="54" t="s">
        <v>12</v>
      </c>
      <c r="D7" s="55" t="s">
        <v>125</v>
      </c>
      <c r="E7" s="56" t="s">
        <v>126</v>
      </c>
      <c r="F7" s="56" t="s">
        <v>127</v>
      </c>
      <c r="G7" s="56" t="s">
        <v>128</v>
      </c>
      <c r="H7" s="56" t="s">
        <v>129</v>
      </c>
      <c r="I7" s="56" t="s">
        <v>130</v>
      </c>
      <c r="J7" s="56" t="s">
        <v>131</v>
      </c>
      <c r="K7" s="56" t="s">
        <v>132</v>
      </c>
      <c r="L7" s="57" t="s">
        <v>133</v>
      </c>
      <c r="M7" s="57" t="s">
        <v>134</v>
      </c>
      <c r="N7" s="57" t="s">
        <v>135</v>
      </c>
      <c r="O7" s="58" t="s">
        <v>136</v>
      </c>
    </row>
    <row r="8" spans="2:15" ht="14.25" thickBot="1">
      <c r="B8" s="59" t="s">
        <v>14</v>
      </c>
      <c r="C8" s="60">
        <f>IF(SUM(C9:C21)=0,"",SUM(C9:C21))</f>
        <v>632</v>
      </c>
      <c r="D8" s="61">
        <v>12.025316455696203</v>
      </c>
      <c r="E8" s="62">
        <v>19.145569620253163</v>
      </c>
      <c r="F8" s="62">
        <v>28.164556962025316</v>
      </c>
      <c r="G8" s="62">
        <v>24.683544303797468</v>
      </c>
      <c r="H8" s="62">
        <v>12.025316455696203</v>
      </c>
      <c r="I8" s="108" t="s">
        <v>648</v>
      </c>
      <c r="J8" s="62">
        <v>15.981012658227847</v>
      </c>
      <c r="K8" s="108" t="s">
        <v>648</v>
      </c>
      <c r="L8" s="63">
        <v>6.0126582278481013</v>
      </c>
      <c r="M8" s="108" t="s">
        <v>648</v>
      </c>
      <c r="N8" s="108" t="s">
        <v>648</v>
      </c>
      <c r="O8" s="64">
        <v>22.468354430379748</v>
      </c>
    </row>
    <row r="9" spans="2:15">
      <c r="B9" s="65" t="s">
        <v>15</v>
      </c>
      <c r="C9" s="66">
        <v>99</v>
      </c>
      <c r="D9" s="67">
        <v>8.0808080808080813</v>
      </c>
      <c r="E9" s="68">
        <v>22.222222222222221</v>
      </c>
      <c r="F9" s="68">
        <v>37.373737373737377</v>
      </c>
      <c r="G9" s="68">
        <v>22.222222222222221</v>
      </c>
      <c r="H9" s="68">
        <v>9.0909090909090917</v>
      </c>
      <c r="I9" s="109" t="s">
        <v>648</v>
      </c>
      <c r="J9" s="68">
        <v>18.181818181818183</v>
      </c>
      <c r="K9" s="109" t="s">
        <v>648</v>
      </c>
      <c r="L9" s="69">
        <v>8.0808080808080813</v>
      </c>
      <c r="M9" s="109" t="s">
        <v>648</v>
      </c>
      <c r="N9" s="109" t="s">
        <v>648</v>
      </c>
      <c r="O9" s="70">
        <v>18.181818181818183</v>
      </c>
    </row>
    <row r="10" spans="2:15">
      <c r="B10" s="71" t="s">
        <v>16</v>
      </c>
      <c r="C10" s="72">
        <v>14</v>
      </c>
      <c r="D10" s="73">
        <v>7.1428571428571423</v>
      </c>
      <c r="E10" s="74">
        <v>21.428571428571427</v>
      </c>
      <c r="F10" s="74">
        <v>14.285714285714285</v>
      </c>
      <c r="G10" s="74">
        <v>28.571428571428569</v>
      </c>
      <c r="H10" s="74">
        <v>14.285714285714285</v>
      </c>
      <c r="I10" s="110" t="s">
        <v>648</v>
      </c>
      <c r="J10" s="74">
        <v>21.428571428571427</v>
      </c>
      <c r="K10" s="110" t="s">
        <v>648</v>
      </c>
      <c r="L10" s="75">
        <v>14.285714285714285</v>
      </c>
      <c r="M10" s="110" t="s">
        <v>648</v>
      </c>
      <c r="N10" s="110" t="s">
        <v>648</v>
      </c>
      <c r="O10" s="76">
        <v>21.428571428571427</v>
      </c>
    </row>
    <row r="11" spans="2:15">
      <c r="B11" s="71" t="s">
        <v>17</v>
      </c>
      <c r="C11" s="72">
        <v>20</v>
      </c>
      <c r="D11" s="73">
        <v>5</v>
      </c>
      <c r="E11" s="74">
        <v>5</v>
      </c>
      <c r="F11" s="74">
        <v>30</v>
      </c>
      <c r="G11" s="74">
        <v>25</v>
      </c>
      <c r="H11" s="74"/>
      <c r="I11" s="110" t="s">
        <v>648</v>
      </c>
      <c r="J11" s="74">
        <v>25</v>
      </c>
      <c r="K11" s="110" t="s">
        <v>648</v>
      </c>
      <c r="L11" s="75">
        <v>5</v>
      </c>
      <c r="M11" s="110" t="s">
        <v>648</v>
      </c>
      <c r="N11" s="110" t="s">
        <v>648</v>
      </c>
      <c r="O11" s="76">
        <v>25</v>
      </c>
    </row>
    <row r="12" spans="2:15">
      <c r="B12" s="71" t="s">
        <v>18</v>
      </c>
      <c r="C12" s="72">
        <v>56</v>
      </c>
      <c r="D12" s="73">
        <v>10.714285714285714</v>
      </c>
      <c r="E12" s="74">
        <v>25</v>
      </c>
      <c r="F12" s="74">
        <v>26.785714285714285</v>
      </c>
      <c r="G12" s="74">
        <v>26.785714285714285</v>
      </c>
      <c r="H12" s="74">
        <v>17.857142857142858</v>
      </c>
      <c r="I12" s="110" t="s">
        <v>648</v>
      </c>
      <c r="J12" s="74">
        <v>14.285714285714285</v>
      </c>
      <c r="K12" s="110" t="s">
        <v>648</v>
      </c>
      <c r="L12" s="75">
        <v>3.5714285714285712</v>
      </c>
      <c r="M12" s="110" t="s">
        <v>648</v>
      </c>
      <c r="N12" s="110" t="s">
        <v>648</v>
      </c>
      <c r="O12" s="76">
        <v>25</v>
      </c>
    </row>
    <row r="13" spans="2:15">
      <c r="B13" s="71" t="s">
        <v>19</v>
      </c>
      <c r="C13" s="72">
        <v>4</v>
      </c>
      <c r="D13" s="73"/>
      <c r="E13" s="74">
        <v>50</v>
      </c>
      <c r="F13" s="74">
        <v>50</v>
      </c>
      <c r="G13" s="74">
        <v>50</v>
      </c>
      <c r="H13" s="74">
        <v>25</v>
      </c>
      <c r="I13" s="110" t="s">
        <v>648</v>
      </c>
      <c r="J13" s="74"/>
      <c r="K13" s="110" t="s">
        <v>648</v>
      </c>
      <c r="L13" s="75"/>
      <c r="M13" s="110" t="s">
        <v>648</v>
      </c>
      <c r="N13" s="110" t="s">
        <v>648</v>
      </c>
      <c r="O13" s="76">
        <v>25</v>
      </c>
    </row>
    <row r="14" spans="2:15">
      <c r="B14" s="71" t="s">
        <v>20</v>
      </c>
      <c r="C14" s="72">
        <v>39</v>
      </c>
      <c r="D14" s="73">
        <v>10.256410256410255</v>
      </c>
      <c r="E14" s="74">
        <v>15.384615384615385</v>
      </c>
      <c r="F14" s="74">
        <v>41.025641025641022</v>
      </c>
      <c r="G14" s="74">
        <v>15.384615384615385</v>
      </c>
      <c r="H14" s="74">
        <v>12.820512820512819</v>
      </c>
      <c r="I14" s="110" t="s">
        <v>648</v>
      </c>
      <c r="J14" s="74">
        <v>17.948717948717949</v>
      </c>
      <c r="K14" s="110" t="s">
        <v>648</v>
      </c>
      <c r="L14" s="75">
        <v>2.5641025641025639</v>
      </c>
      <c r="M14" s="110" t="s">
        <v>648</v>
      </c>
      <c r="N14" s="110" t="s">
        <v>648</v>
      </c>
      <c r="O14" s="76">
        <v>17.948717948717949</v>
      </c>
    </row>
    <row r="15" spans="2:15">
      <c r="B15" s="71" t="s">
        <v>21</v>
      </c>
      <c r="C15" s="72">
        <v>31</v>
      </c>
      <c r="D15" s="73">
        <v>9.67741935483871</v>
      </c>
      <c r="E15" s="74">
        <v>16.129032258064516</v>
      </c>
      <c r="F15" s="74">
        <v>25.806451612903224</v>
      </c>
      <c r="G15" s="74">
        <v>29.032258064516132</v>
      </c>
      <c r="H15" s="74">
        <v>6.4516129032258061</v>
      </c>
      <c r="I15" s="110" t="s">
        <v>648</v>
      </c>
      <c r="J15" s="74">
        <v>9.67741935483871</v>
      </c>
      <c r="K15" s="110" t="s">
        <v>648</v>
      </c>
      <c r="L15" s="75">
        <v>12.903225806451612</v>
      </c>
      <c r="M15" s="110" t="s">
        <v>648</v>
      </c>
      <c r="N15" s="110" t="s">
        <v>648</v>
      </c>
      <c r="O15" s="76">
        <v>25.806451612903224</v>
      </c>
    </row>
    <row r="16" spans="2:15">
      <c r="B16" s="71" t="s">
        <v>22</v>
      </c>
      <c r="C16" s="72">
        <v>23</v>
      </c>
      <c r="D16" s="73">
        <v>30.434782608695656</v>
      </c>
      <c r="E16" s="74">
        <v>17.391304347826086</v>
      </c>
      <c r="F16" s="74">
        <v>26.086956521739129</v>
      </c>
      <c r="G16" s="74">
        <v>17.391304347826086</v>
      </c>
      <c r="H16" s="74">
        <v>8.695652173913043</v>
      </c>
      <c r="I16" s="110" t="s">
        <v>648</v>
      </c>
      <c r="J16" s="74">
        <v>4.3478260869565215</v>
      </c>
      <c r="K16" s="110" t="s">
        <v>648</v>
      </c>
      <c r="L16" s="75">
        <v>4.3478260869565215</v>
      </c>
      <c r="M16" s="110" t="s">
        <v>648</v>
      </c>
      <c r="N16" s="110" t="s">
        <v>648</v>
      </c>
      <c r="O16" s="76">
        <v>17.391304347826086</v>
      </c>
    </row>
    <row r="17" spans="2:15">
      <c r="B17" s="71" t="s">
        <v>23</v>
      </c>
      <c r="C17" s="72">
        <v>67</v>
      </c>
      <c r="D17" s="73">
        <v>7.4626865671641784</v>
      </c>
      <c r="E17" s="74">
        <v>17.910447761194028</v>
      </c>
      <c r="F17" s="74">
        <v>13.432835820895523</v>
      </c>
      <c r="G17" s="74">
        <v>22.388059701492537</v>
      </c>
      <c r="H17" s="74">
        <v>17.910447761194028</v>
      </c>
      <c r="I17" s="110" t="s">
        <v>648</v>
      </c>
      <c r="J17" s="74">
        <v>14.925373134328357</v>
      </c>
      <c r="K17" s="110" t="s">
        <v>648</v>
      </c>
      <c r="L17" s="75">
        <v>5.9701492537313428</v>
      </c>
      <c r="M17" s="110" t="s">
        <v>648</v>
      </c>
      <c r="N17" s="110" t="s">
        <v>648</v>
      </c>
      <c r="O17" s="76">
        <v>25.373134328358208</v>
      </c>
    </row>
    <row r="18" spans="2:15">
      <c r="B18" s="71" t="s">
        <v>24</v>
      </c>
      <c r="C18" s="72">
        <v>57</v>
      </c>
      <c r="D18" s="73">
        <v>15.789473684210526</v>
      </c>
      <c r="E18" s="74">
        <v>26.315789473684209</v>
      </c>
      <c r="F18" s="74">
        <v>31.578947368421051</v>
      </c>
      <c r="G18" s="74">
        <v>29.82456140350877</v>
      </c>
      <c r="H18" s="74">
        <v>15.789473684210526</v>
      </c>
      <c r="I18" s="110" t="s">
        <v>648</v>
      </c>
      <c r="J18" s="74">
        <v>15.789473684210526</v>
      </c>
      <c r="K18" s="110" t="s">
        <v>648</v>
      </c>
      <c r="L18" s="75">
        <v>1.7543859649122806</v>
      </c>
      <c r="M18" s="110" t="s">
        <v>648</v>
      </c>
      <c r="N18" s="110" t="s">
        <v>648</v>
      </c>
      <c r="O18" s="76">
        <v>21.052631578947366</v>
      </c>
    </row>
    <row r="19" spans="2:15">
      <c r="B19" s="71" t="s">
        <v>25</v>
      </c>
      <c r="C19" s="72">
        <v>16</v>
      </c>
      <c r="D19" s="73">
        <v>18.75</v>
      </c>
      <c r="E19" s="74">
        <v>18.75</v>
      </c>
      <c r="F19" s="74">
        <v>18.75</v>
      </c>
      <c r="G19" s="74">
        <v>12.5</v>
      </c>
      <c r="H19" s="74">
        <v>18.75</v>
      </c>
      <c r="I19" s="110" t="s">
        <v>648</v>
      </c>
      <c r="J19" s="74">
        <v>18.75</v>
      </c>
      <c r="K19" s="110" t="s">
        <v>648</v>
      </c>
      <c r="L19" s="75"/>
      <c r="M19" s="110" t="s">
        <v>648</v>
      </c>
      <c r="N19" s="110" t="s">
        <v>648</v>
      </c>
      <c r="O19" s="76">
        <v>31.25</v>
      </c>
    </row>
    <row r="20" spans="2:15">
      <c r="B20" s="71" t="s">
        <v>26</v>
      </c>
      <c r="C20" s="72">
        <v>59</v>
      </c>
      <c r="D20" s="73">
        <v>6.7796610169491522</v>
      </c>
      <c r="E20" s="74">
        <v>3.3898305084745761</v>
      </c>
      <c r="F20" s="74">
        <v>30.508474576271187</v>
      </c>
      <c r="G20" s="74">
        <v>30.508474576271187</v>
      </c>
      <c r="H20" s="74">
        <v>10.16949152542373</v>
      </c>
      <c r="I20" s="110" t="s">
        <v>648</v>
      </c>
      <c r="J20" s="74">
        <v>13.559322033898304</v>
      </c>
      <c r="K20" s="110" t="s">
        <v>648</v>
      </c>
      <c r="L20" s="75">
        <v>11.864406779661017</v>
      </c>
      <c r="M20" s="110" t="s">
        <v>648</v>
      </c>
      <c r="N20" s="110" t="s">
        <v>648</v>
      </c>
      <c r="O20" s="76">
        <v>22.033898305084744</v>
      </c>
    </row>
    <row r="21" spans="2:15" ht="14.25" thickBot="1">
      <c r="B21" s="77" t="s">
        <v>27</v>
      </c>
      <c r="C21" s="78">
        <v>147</v>
      </c>
      <c r="D21" s="79">
        <v>17.006802721088434</v>
      </c>
      <c r="E21" s="80">
        <v>21.768707482993197</v>
      </c>
      <c r="F21" s="80">
        <v>25.850340136054424</v>
      </c>
      <c r="G21" s="80">
        <v>25.170068027210885</v>
      </c>
      <c r="H21" s="80">
        <v>10.204081632653061</v>
      </c>
      <c r="I21" s="111" t="s">
        <v>648</v>
      </c>
      <c r="J21" s="80">
        <v>17.687074829931973</v>
      </c>
      <c r="K21" s="111" t="s">
        <v>648</v>
      </c>
      <c r="L21" s="81">
        <v>4.7619047619047619</v>
      </c>
      <c r="M21" s="111" t="s">
        <v>648</v>
      </c>
      <c r="N21" s="111" t="s">
        <v>648</v>
      </c>
      <c r="O21" s="82">
        <v>23.809523809523807</v>
      </c>
    </row>
    <row r="22" spans="2:15" ht="14.25" thickBot="1">
      <c r="B22" s="59" t="s">
        <v>28</v>
      </c>
      <c r="C22" s="60">
        <f>IF(SUM(C23:C31)=0,"",SUM(C23:C31))</f>
        <v>993</v>
      </c>
      <c r="D22" s="61">
        <v>12.386706948640484</v>
      </c>
      <c r="E22" s="62">
        <v>19.939577039274926</v>
      </c>
      <c r="F22" s="62">
        <v>27.693856998992949</v>
      </c>
      <c r="G22" s="62">
        <v>24.974823766364551</v>
      </c>
      <c r="H22" s="62">
        <v>11.48036253776435</v>
      </c>
      <c r="I22" s="112" t="s">
        <v>648</v>
      </c>
      <c r="J22" s="62">
        <v>16.717019133937562</v>
      </c>
      <c r="K22" s="112" t="s">
        <v>648</v>
      </c>
      <c r="L22" s="63">
        <v>7.6535750251762336</v>
      </c>
      <c r="M22" s="112" t="s">
        <v>648</v>
      </c>
      <c r="N22" s="112" t="s">
        <v>648</v>
      </c>
      <c r="O22" s="64">
        <v>23.464249748237663</v>
      </c>
    </row>
    <row r="23" spans="2:15">
      <c r="B23" s="65" t="s">
        <v>29</v>
      </c>
      <c r="C23" s="66">
        <v>59</v>
      </c>
      <c r="D23" s="67">
        <v>3.3898305084745761</v>
      </c>
      <c r="E23" s="68">
        <v>10.16949152542373</v>
      </c>
      <c r="F23" s="68">
        <v>25.423728813559322</v>
      </c>
      <c r="G23" s="68">
        <v>6.7796610169491522</v>
      </c>
      <c r="H23" s="68">
        <v>6.7796610169491522</v>
      </c>
      <c r="I23" s="109" t="s">
        <v>648</v>
      </c>
      <c r="J23" s="68">
        <v>15.254237288135593</v>
      </c>
      <c r="K23" s="109" t="s">
        <v>648</v>
      </c>
      <c r="L23" s="69">
        <v>1.6949152542372881</v>
      </c>
      <c r="M23" s="109" t="s">
        <v>648</v>
      </c>
      <c r="N23" s="109" t="s">
        <v>648</v>
      </c>
      <c r="O23" s="70">
        <v>42.372881355932201</v>
      </c>
    </row>
    <row r="24" spans="2:15">
      <c r="B24" s="71" t="s">
        <v>30</v>
      </c>
      <c r="C24" s="72">
        <v>98</v>
      </c>
      <c r="D24" s="73">
        <v>12.244897959183673</v>
      </c>
      <c r="E24" s="74">
        <v>21.428571428571427</v>
      </c>
      <c r="F24" s="74">
        <v>30.612244897959183</v>
      </c>
      <c r="G24" s="74">
        <v>34.693877551020407</v>
      </c>
      <c r="H24" s="74">
        <v>12.244897959183673</v>
      </c>
      <c r="I24" s="110" t="s">
        <v>648</v>
      </c>
      <c r="J24" s="74">
        <v>18.367346938775512</v>
      </c>
      <c r="K24" s="110" t="s">
        <v>648</v>
      </c>
      <c r="L24" s="75">
        <v>8.1632653061224492</v>
      </c>
      <c r="M24" s="110" t="s">
        <v>648</v>
      </c>
      <c r="N24" s="110" t="s">
        <v>648</v>
      </c>
      <c r="O24" s="76">
        <v>17.346938775510203</v>
      </c>
    </row>
    <row r="25" spans="2:15">
      <c r="B25" s="71" t="s">
        <v>31</v>
      </c>
      <c r="C25" s="72">
        <v>109</v>
      </c>
      <c r="D25" s="73">
        <v>9.1743119266055047</v>
      </c>
      <c r="E25" s="74">
        <v>14.678899082568808</v>
      </c>
      <c r="F25" s="74">
        <v>22.018348623853214</v>
      </c>
      <c r="G25" s="74">
        <v>28.440366972477065</v>
      </c>
      <c r="H25" s="74">
        <v>12.844036697247708</v>
      </c>
      <c r="I25" s="110" t="s">
        <v>648</v>
      </c>
      <c r="J25" s="74">
        <v>18.348623853211009</v>
      </c>
      <c r="K25" s="110" t="s">
        <v>648</v>
      </c>
      <c r="L25" s="75">
        <v>7.3394495412844041</v>
      </c>
      <c r="M25" s="110" t="s">
        <v>648</v>
      </c>
      <c r="N25" s="110" t="s">
        <v>648</v>
      </c>
      <c r="O25" s="76">
        <v>21.100917431192663</v>
      </c>
    </row>
    <row r="26" spans="2:15">
      <c r="B26" s="71" t="s">
        <v>32</v>
      </c>
      <c r="C26" s="72">
        <v>229</v>
      </c>
      <c r="D26" s="73">
        <v>12.663755458515283</v>
      </c>
      <c r="E26" s="74">
        <v>20.960698689956331</v>
      </c>
      <c r="F26" s="74">
        <v>27.074235807860266</v>
      </c>
      <c r="G26" s="74">
        <v>26.637554585152838</v>
      </c>
      <c r="H26" s="74">
        <v>17.467248908296941</v>
      </c>
      <c r="I26" s="110" t="s">
        <v>648</v>
      </c>
      <c r="J26" s="74">
        <v>11.353711790393014</v>
      </c>
      <c r="K26" s="110" t="s">
        <v>648</v>
      </c>
      <c r="L26" s="75">
        <v>11.353711790393014</v>
      </c>
      <c r="M26" s="110" t="s">
        <v>648</v>
      </c>
      <c r="N26" s="110" t="s">
        <v>648</v>
      </c>
      <c r="O26" s="76">
        <v>20.52401746724891</v>
      </c>
    </row>
    <row r="27" spans="2:15">
      <c r="B27" s="71" t="s">
        <v>33</v>
      </c>
      <c r="C27" s="72">
        <v>178</v>
      </c>
      <c r="D27" s="73">
        <v>8.9887640449438209</v>
      </c>
      <c r="E27" s="74">
        <v>17.415730337078653</v>
      </c>
      <c r="F27" s="74">
        <v>30.337078651685395</v>
      </c>
      <c r="G27" s="74">
        <v>22.471910112359549</v>
      </c>
      <c r="H27" s="74">
        <v>7.8651685393258424</v>
      </c>
      <c r="I27" s="110" t="s">
        <v>648</v>
      </c>
      <c r="J27" s="74">
        <v>14.606741573033707</v>
      </c>
      <c r="K27" s="110" t="s">
        <v>648</v>
      </c>
      <c r="L27" s="75">
        <v>5.6179775280898872</v>
      </c>
      <c r="M27" s="110" t="s">
        <v>648</v>
      </c>
      <c r="N27" s="110" t="s">
        <v>648</v>
      </c>
      <c r="O27" s="76">
        <v>30.337078651685395</v>
      </c>
    </row>
    <row r="28" spans="2:15">
      <c r="B28" s="71" t="s">
        <v>34</v>
      </c>
      <c r="C28" s="72">
        <v>103</v>
      </c>
      <c r="D28" s="73">
        <v>17.475728155339805</v>
      </c>
      <c r="E28" s="74">
        <v>24.271844660194176</v>
      </c>
      <c r="F28" s="74">
        <v>26.21359223300971</v>
      </c>
      <c r="G28" s="74">
        <v>30.097087378640776</v>
      </c>
      <c r="H28" s="74">
        <v>10.679611650485436</v>
      </c>
      <c r="I28" s="110" t="s">
        <v>648</v>
      </c>
      <c r="J28" s="74">
        <v>26.21359223300971</v>
      </c>
      <c r="K28" s="110" t="s">
        <v>648</v>
      </c>
      <c r="L28" s="75">
        <v>5.825242718446602</v>
      </c>
      <c r="M28" s="110" t="s">
        <v>648</v>
      </c>
      <c r="N28" s="110" t="s">
        <v>648</v>
      </c>
      <c r="O28" s="76">
        <v>14.563106796116504</v>
      </c>
    </row>
    <row r="29" spans="2:15">
      <c r="B29" s="71" t="s">
        <v>35</v>
      </c>
      <c r="C29" s="72">
        <v>31</v>
      </c>
      <c r="D29" s="73">
        <v>12.903225806451612</v>
      </c>
      <c r="E29" s="74">
        <v>9.67741935483871</v>
      </c>
      <c r="F29" s="74">
        <v>25.806451612903224</v>
      </c>
      <c r="G29" s="74">
        <v>22.58064516129032</v>
      </c>
      <c r="H29" s="74">
        <v>6.4516129032258061</v>
      </c>
      <c r="I29" s="110" t="s">
        <v>648</v>
      </c>
      <c r="J29" s="74">
        <v>16.129032258064516</v>
      </c>
      <c r="K29" s="110" t="s">
        <v>648</v>
      </c>
      <c r="L29" s="75">
        <v>16.129032258064516</v>
      </c>
      <c r="M29" s="110" t="s">
        <v>648</v>
      </c>
      <c r="N29" s="110" t="s">
        <v>648</v>
      </c>
      <c r="O29" s="76">
        <v>19.35483870967742</v>
      </c>
    </row>
    <row r="30" spans="2:15">
      <c r="B30" s="71" t="s">
        <v>36</v>
      </c>
      <c r="C30" s="72">
        <v>178</v>
      </c>
      <c r="D30" s="73">
        <v>17.415730337078653</v>
      </c>
      <c r="E30" s="74">
        <v>26.40449438202247</v>
      </c>
      <c r="F30" s="74">
        <v>29.213483146067414</v>
      </c>
      <c r="G30" s="74">
        <v>21.910112359550563</v>
      </c>
      <c r="H30" s="74">
        <v>9.5505617977528079</v>
      </c>
      <c r="I30" s="110" t="s">
        <v>648</v>
      </c>
      <c r="J30" s="74">
        <v>19.662921348314608</v>
      </c>
      <c r="K30" s="110" t="s">
        <v>648</v>
      </c>
      <c r="L30" s="75">
        <v>6.7415730337078648</v>
      </c>
      <c r="M30" s="110" t="s">
        <v>648</v>
      </c>
      <c r="N30" s="110" t="s">
        <v>648</v>
      </c>
      <c r="O30" s="76">
        <v>24.719101123595504</v>
      </c>
    </row>
    <row r="31" spans="2:15" ht="14.25" thickBot="1">
      <c r="B31" s="77" t="s">
        <v>37</v>
      </c>
      <c r="C31" s="78">
        <v>8</v>
      </c>
      <c r="D31" s="79">
        <v>12.5</v>
      </c>
      <c r="E31" s="80">
        <v>12.5</v>
      </c>
      <c r="F31" s="80">
        <v>37.5</v>
      </c>
      <c r="G31" s="80">
        <v>12.5</v>
      </c>
      <c r="H31" s="80"/>
      <c r="I31" s="111" t="s">
        <v>648</v>
      </c>
      <c r="J31" s="80"/>
      <c r="K31" s="111" t="s">
        <v>648</v>
      </c>
      <c r="L31" s="81"/>
      <c r="M31" s="111" t="s">
        <v>648</v>
      </c>
      <c r="N31" s="111" t="s">
        <v>648</v>
      </c>
      <c r="O31" s="82">
        <v>25</v>
      </c>
    </row>
    <row r="32" spans="2:15" ht="14.25" thickBot="1">
      <c r="B32" s="59" t="s">
        <v>38</v>
      </c>
      <c r="C32" s="60">
        <f>IF(SUM(C23:C31,C9:C21)=0,"",SUM(C23:C31,C9:C21))</f>
        <v>1625</v>
      </c>
      <c r="D32" s="61">
        <v>12.246153846153845</v>
      </c>
      <c r="E32" s="62">
        <v>19.630769230769229</v>
      </c>
      <c r="F32" s="62">
        <v>27.876923076923077</v>
      </c>
      <c r="G32" s="62">
        <v>24.861538461538462</v>
      </c>
      <c r="H32" s="62">
        <v>11.692307692307692</v>
      </c>
      <c r="I32" s="112" t="s">
        <v>648</v>
      </c>
      <c r="J32" s="62">
        <v>16.430769230769233</v>
      </c>
      <c r="K32" s="112" t="s">
        <v>648</v>
      </c>
      <c r="L32" s="63">
        <v>7.0153846153846153</v>
      </c>
      <c r="M32" s="112" t="s">
        <v>648</v>
      </c>
      <c r="N32" s="112" t="s">
        <v>648</v>
      </c>
      <c r="O32" s="64">
        <v>23.076923076923077</v>
      </c>
    </row>
    <row r="33" spans="3:15">
      <c r="C33" s="83"/>
      <c r="O33" s="48" t="s">
        <v>649</v>
      </c>
    </row>
  </sheetData>
  <phoneticPr fontId="2"/>
  <conditionalFormatting sqref="D8:O32">
    <cfRule type="expression" dxfId="98" priority="1">
      <formula>AND(D8=LARGE($D8:$O8,3),NOT(D8=0))</formula>
    </cfRule>
    <cfRule type="expression" dxfId="97" priority="2">
      <formula>AND(D8=LARGE($D8:$O8,2),NOT(D8=0))</formula>
    </cfRule>
    <cfRule type="expression" dxfId="96" priority="3">
      <formula>AND(D8=LARGE($D8:$O8,1),NOT(D8=0))</formula>
    </cfRule>
  </conditionalFormatting>
  <pageMargins left="0.7" right="0.7" top="0.75" bottom="0.75" header="0.3" footer="0.3"/>
  <pageSetup paperSize="9" scale="66"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FF884-ACF8-4810-A4E7-36A5650FA52E}">
  <dimension ref="B2:D15"/>
  <sheetViews>
    <sheetView showGridLines="0" zoomScaleNormal="100" workbookViewId="0"/>
  </sheetViews>
  <sheetFormatPr defaultRowHeight="13.5"/>
  <cols>
    <col min="1" max="1" width="1.375" style="13" customWidth="1"/>
    <col min="2" max="2" width="9" style="13"/>
    <col min="3" max="3" width="14.625" style="13" customWidth="1"/>
    <col min="4" max="4" width="44.75" style="13" customWidth="1"/>
    <col min="5" max="5" width="1.375" style="13" customWidth="1"/>
    <col min="6" max="16384" width="9" style="13"/>
  </cols>
  <sheetData>
    <row r="2" spans="2:4">
      <c r="B2" s="5" t="s">
        <v>414</v>
      </c>
    </row>
    <row r="3" spans="2:4" ht="14.25" thickBot="1"/>
    <row r="4" spans="2:4" ht="21.75" thickBot="1">
      <c r="B4" s="14"/>
      <c r="C4" s="15" t="s">
        <v>379</v>
      </c>
      <c r="D4" s="15" t="s">
        <v>380</v>
      </c>
    </row>
    <row r="5" spans="2:4" ht="24" customHeight="1">
      <c r="B5" s="147" t="s">
        <v>7</v>
      </c>
      <c r="C5" s="16" t="s">
        <v>381</v>
      </c>
      <c r="D5" s="19" t="s">
        <v>441</v>
      </c>
    </row>
    <row r="6" spans="2:4" ht="24" customHeight="1">
      <c r="B6" s="148"/>
      <c r="C6" s="18" t="s">
        <v>382</v>
      </c>
      <c r="D6" s="19" t="s">
        <v>431</v>
      </c>
    </row>
    <row r="7" spans="2:4" ht="24" customHeight="1">
      <c r="B7" s="148"/>
      <c r="C7" s="18" t="s">
        <v>438</v>
      </c>
      <c r="D7" s="19" t="s">
        <v>439</v>
      </c>
    </row>
    <row r="8" spans="2:4" ht="24" customHeight="1">
      <c r="B8" s="148"/>
      <c r="C8" s="18" t="s">
        <v>434</v>
      </c>
      <c r="D8" s="19" t="s">
        <v>432</v>
      </c>
    </row>
    <row r="9" spans="2:4" ht="24" customHeight="1" thickBot="1">
      <c r="B9" s="148"/>
      <c r="C9" s="20" t="s">
        <v>646</v>
      </c>
      <c r="D9" s="21" t="s">
        <v>440</v>
      </c>
    </row>
    <row r="10" spans="2:4" ht="24" customHeight="1">
      <c r="B10" s="149" t="s">
        <v>8</v>
      </c>
      <c r="C10" s="22" t="s">
        <v>384</v>
      </c>
      <c r="D10" s="23" t="s">
        <v>445</v>
      </c>
    </row>
    <row r="11" spans="2:4" ht="24" customHeight="1">
      <c r="B11" s="151"/>
      <c r="C11" s="40" t="s">
        <v>435</v>
      </c>
      <c r="D11" s="41" t="s">
        <v>436</v>
      </c>
    </row>
    <row r="12" spans="2:4" ht="24" customHeight="1">
      <c r="B12" s="151"/>
      <c r="C12" s="40" t="s">
        <v>424</v>
      </c>
      <c r="D12" s="41" t="s">
        <v>433</v>
      </c>
    </row>
    <row r="13" spans="2:4" ht="24" customHeight="1" thickBot="1">
      <c r="B13" s="150"/>
      <c r="C13" s="24" t="s">
        <v>443</v>
      </c>
      <c r="D13" s="25" t="s">
        <v>444</v>
      </c>
    </row>
    <row r="14" spans="2:4" ht="24" customHeight="1">
      <c r="B14" s="26"/>
    </row>
    <row r="15" spans="2:4" ht="24" customHeight="1">
      <c r="B15" s="26"/>
    </row>
  </sheetData>
  <mergeCells count="2">
    <mergeCell ref="B5:B9"/>
    <mergeCell ref="B10:B13"/>
  </mergeCells>
  <phoneticPr fontId="2"/>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9395-7151-491A-B026-8FD372C236FD}">
  <sheetPr>
    <pageSetUpPr fitToPage="1"/>
  </sheetPr>
  <dimension ref="B1:Q33"/>
  <sheetViews>
    <sheetView workbookViewId="0"/>
  </sheetViews>
  <sheetFormatPr defaultRowHeight="13.5"/>
  <cols>
    <col min="1" max="1" width="9" style="27"/>
    <col min="2" max="2" width="15" style="27" bestFit="1" customWidth="1"/>
    <col min="3" max="16384" width="9" style="27"/>
  </cols>
  <sheetData>
    <row r="1" spans="2:17" ht="17.25">
      <c r="B1" s="47"/>
    </row>
    <row r="3" spans="2:17">
      <c r="B3" s="27" t="s">
        <v>109</v>
      </c>
    </row>
    <row r="4" spans="2:17">
      <c r="B4" s="27" t="s">
        <v>137</v>
      </c>
    </row>
    <row r="6" spans="2:17" ht="14.25" thickBot="1">
      <c r="Q6" s="48" t="s">
        <v>10</v>
      </c>
    </row>
    <row r="7" spans="2:17" ht="41.25" thickBot="1">
      <c r="B7" s="53"/>
      <c r="C7" s="54" t="s">
        <v>12</v>
      </c>
      <c r="D7" s="55" t="s">
        <v>138</v>
      </c>
      <c r="E7" s="56" t="s">
        <v>139</v>
      </c>
      <c r="F7" s="56" t="s">
        <v>140</v>
      </c>
      <c r="G7" s="56" t="s">
        <v>141</v>
      </c>
      <c r="H7" s="56" t="s">
        <v>142</v>
      </c>
      <c r="I7" s="56" t="s">
        <v>143</v>
      </c>
      <c r="J7" s="56" t="s">
        <v>144</v>
      </c>
      <c r="K7" s="56" t="s">
        <v>145</v>
      </c>
      <c r="L7" s="57" t="s">
        <v>146</v>
      </c>
      <c r="M7" s="57" t="s">
        <v>147</v>
      </c>
      <c r="N7" s="57" t="s">
        <v>148</v>
      </c>
      <c r="O7" s="57" t="s">
        <v>149</v>
      </c>
      <c r="P7" s="57" t="s">
        <v>150</v>
      </c>
      <c r="Q7" s="58" t="s">
        <v>13</v>
      </c>
    </row>
    <row r="8" spans="2:17" ht="14.25" thickBot="1">
      <c r="B8" s="59" t="s">
        <v>14</v>
      </c>
      <c r="C8" s="60">
        <f>IF(SUM(C9:C21)=0,"",SUM(C9:C21))</f>
        <v>677</v>
      </c>
      <c r="D8" s="61">
        <v>15.361890694239291</v>
      </c>
      <c r="E8" s="62">
        <v>9.3057607090103396</v>
      </c>
      <c r="F8" s="62">
        <v>7.0901033973412115</v>
      </c>
      <c r="G8" s="62">
        <v>9.0103397341211231</v>
      </c>
      <c r="H8" s="62">
        <v>0.88626292466765144</v>
      </c>
      <c r="I8" s="62"/>
      <c r="J8" s="62">
        <v>4.7267355982274744</v>
      </c>
      <c r="K8" s="62">
        <v>11.816838995568684</v>
      </c>
      <c r="L8" s="63">
        <v>3.6927621861152145</v>
      </c>
      <c r="M8" s="63">
        <v>21.565731166912851</v>
      </c>
      <c r="N8" s="63">
        <v>43.131462333825702</v>
      </c>
      <c r="O8" s="63">
        <v>0.73855243722304276</v>
      </c>
      <c r="P8" s="63">
        <v>30.723781388478582</v>
      </c>
      <c r="Q8" s="64">
        <v>14.47562776957164</v>
      </c>
    </row>
    <row r="9" spans="2:17">
      <c r="B9" s="65" t="s">
        <v>15</v>
      </c>
      <c r="C9" s="66">
        <v>108</v>
      </c>
      <c r="D9" s="67">
        <v>13.888888888888889</v>
      </c>
      <c r="E9" s="68">
        <v>12.962962962962962</v>
      </c>
      <c r="F9" s="68">
        <v>5.5555555555555554</v>
      </c>
      <c r="G9" s="68">
        <v>10.185185185185185</v>
      </c>
      <c r="H9" s="68">
        <v>0.92592592592592582</v>
      </c>
      <c r="I9" s="68"/>
      <c r="J9" s="68">
        <v>8.3333333333333321</v>
      </c>
      <c r="K9" s="68">
        <v>16.666666666666664</v>
      </c>
      <c r="L9" s="69">
        <v>5.5555555555555554</v>
      </c>
      <c r="M9" s="69">
        <v>14.814814814814813</v>
      </c>
      <c r="N9" s="69">
        <v>45.370370370370374</v>
      </c>
      <c r="O9" s="69"/>
      <c r="P9" s="69">
        <v>27.777777777777779</v>
      </c>
      <c r="Q9" s="70">
        <v>14.814814814814813</v>
      </c>
    </row>
    <row r="10" spans="2:17">
      <c r="B10" s="71" t="s">
        <v>16</v>
      </c>
      <c r="C10" s="72">
        <v>15</v>
      </c>
      <c r="D10" s="73">
        <v>13.333333333333334</v>
      </c>
      <c r="E10" s="74"/>
      <c r="F10" s="74">
        <v>13.333333333333334</v>
      </c>
      <c r="G10" s="74">
        <v>13.333333333333334</v>
      </c>
      <c r="H10" s="74"/>
      <c r="I10" s="74"/>
      <c r="J10" s="74">
        <v>6.666666666666667</v>
      </c>
      <c r="K10" s="74">
        <v>6.666666666666667</v>
      </c>
      <c r="L10" s="75"/>
      <c r="M10" s="75">
        <v>13.333333333333334</v>
      </c>
      <c r="N10" s="75">
        <v>40</v>
      </c>
      <c r="O10" s="75"/>
      <c r="P10" s="75">
        <v>13.333333333333334</v>
      </c>
      <c r="Q10" s="76">
        <v>20</v>
      </c>
    </row>
    <row r="11" spans="2:17">
      <c r="B11" s="71" t="s">
        <v>17</v>
      </c>
      <c r="C11" s="72">
        <v>21</v>
      </c>
      <c r="D11" s="73"/>
      <c r="E11" s="74"/>
      <c r="F11" s="74"/>
      <c r="G11" s="74">
        <v>4.7619047619047619</v>
      </c>
      <c r="H11" s="74">
        <v>4.7619047619047619</v>
      </c>
      <c r="I11" s="74"/>
      <c r="J11" s="74">
        <v>19.047619047619047</v>
      </c>
      <c r="K11" s="74">
        <v>4.7619047619047619</v>
      </c>
      <c r="L11" s="75"/>
      <c r="M11" s="75">
        <v>19.047619047619047</v>
      </c>
      <c r="N11" s="75">
        <v>47.619047619047613</v>
      </c>
      <c r="O11" s="75"/>
      <c r="P11" s="75">
        <v>38.095238095238095</v>
      </c>
      <c r="Q11" s="76">
        <v>28.571428571428569</v>
      </c>
    </row>
    <row r="12" spans="2:17">
      <c r="B12" s="71" t="s">
        <v>18</v>
      </c>
      <c r="C12" s="72">
        <v>58</v>
      </c>
      <c r="D12" s="73">
        <v>20.689655172413794</v>
      </c>
      <c r="E12" s="74">
        <v>8.6206896551724146</v>
      </c>
      <c r="F12" s="74">
        <v>8.6206896551724146</v>
      </c>
      <c r="G12" s="74">
        <v>12.068965517241379</v>
      </c>
      <c r="H12" s="74"/>
      <c r="I12" s="74"/>
      <c r="J12" s="74">
        <v>5.1724137931034484</v>
      </c>
      <c r="K12" s="74">
        <v>8.6206896551724146</v>
      </c>
      <c r="L12" s="75">
        <v>5.1724137931034484</v>
      </c>
      <c r="M12" s="75">
        <v>29.310344827586203</v>
      </c>
      <c r="N12" s="75">
        <v>44.827586206896555</v>
      </c>
      <c r="O12" s="75"/>
      <c r="P12" s="75">
        <v>36.206896551724135</v>
      </c>
      <c r="Q12" s="76">
        <v>10.344827586206897</v>
      </c>
    </row>
    <row r="13" spans="2:17">
      <c r="B13" s="71" t="s">
        <v>19</v>
      </c>
      <c r="C13" s="72">
        <v>4</v>
      </c>
      <c r="D13" s="73"/>
      <c r="E13" s="74">
        <v>25</v>
      </c>
      <c r="F13" s="74">
        <v>50</v>
      </c>
      <c r="G13" s="74"/>
      <c r="H13" s="74">
        <v>25</v>
      </c>
      <c r="I13" s="74"/>
      <c r="J13" s="74"/>
      <c r="K13" s="74">
        <v>50</v>
      </c>
      <c r="L13" s="75"/>
      <c r="M13" s="75">
        <v>25</v>
      </c>
      <c r="N13" s="75">
        <v>25</v>
      </c>
      <c r="O13" s="75"/>
      <c r="P13" s="75">
        <v>50</v>
      </c>
      <c r="Q13" s="76"/>
    </row>
    <row r="14" spans="2:17">
      <c r="B14" s="71" t="s">
        <v>20</v>
      </c>
      <c r="C14" s="72">
        <v>43</v>
      </c>
      <c r="D14" s="73">
        <v>9.3023255813953494</v>
      </c>
      <c r="E14" s="74">
        <v>2.3255813953488373</v>
      </c>
      <c r="F14" s="74">
        <v>4.6511627906976747</v>
      </c>
      <c r="G14" s="74">
        <v>4.6511627906976747</v>
      </c>
      <c r="H14" s="74"/>
      <c r="I14" s="74"/>
      <c r="J14" s="74">
        <v>2.3255813953488373</v>
      </c>
      <c r="K14" s="74">
        <v>6.9767441860465116</v>
      </c>
      <c r="L14" s="75">
        <v>9.3023255813953494</v>
      </c>
      <c r="M14" s="75">
        <v>23.255813953488371</v>
      </c>
      <c r="N14" s="75">
        <v>41.860465116279073</v>
      </c>
      <c r="O14" s="75">
        <v>2.3255813953488373</v>
      </c>
      <c r="P14" s="75">
        <v>30.232558139534881</v>
      </c>
      <c r="Q14" s="76">
        <v>9.3023255813953494</v>
      </c>
    </row>
    <row r="15" spans="2:17">
      <c r="B15" s="71" t="s">
        <v>21</v>
      </c>
      <c r="C15" s="72">
        <v>28</v>
      </c>
      <c r="D15" s="73">
        <v>17.857142857142858</v>
      </c>
      <c r="E15" s="74">
        <v>3.5714285714285712</v>
      </c>
      <c r="F15" s="74">
        <v>3.5714285714285712</v>
      </c>
      <c r="G15" s="74">
        <v>10.714285714285714</v>
      </c>
      <c r="H15" s="74"/>
      <c r="I15" s="74"/>
      <c r="J15" s="74"/>
      <c r="K15" s="74">
        <v>10.714285714285714</v>
      </c>
      <c r="L15" s="75">
        <v>3.5714285714285712</v>
      </c>
      <c r="M15" s="75">
        <v>32.142857142857146</v>
      </c>
      <c r="N15" s="75">
        <v>39.285714285714285</v>
      </c>
      <c r="O15" s="75">
        <v>3.5714285714285712</v>
      </c>
      <c r="P15" s="75">
        <v>14.285714285714285</v>
      </c>
      <c r="Q15" s="76">
        <v>17.857142857142858</v>
      </c>
    </row>
    <row r="16" spans="2:17">
      <c r="B16" s="71" t="s">
        <v>22</v>
      </c>
      <c r="C16" s="72">
        <v>24</v>
      </c>
      <c r="D16" s="73">
        <v>16.666666666666664</v>
      </c>
      <c r="E16" s="74">
        <v>12.5</v>
      </c>
      <c r="F16" s="74">
        <v>4.1666666666666661</v>
      </c>
      <c r="G16" s="74">
        <v>8.3333333333333321</v>
      </c>
      <c r="H16" s="74"/>
      <c r="I16" s="74"/>
      <c r="J16" s="74">
        <v>4.1666666666666661</v>
      </c>
      <c r="K16" s="74">
        <v>16.666666666666664</v>
      </c>
      <c r="L16" s="75">
        <v>8.3333333333333321</v>
      </c>
      <c r="M16" s="75">
        <v>12.5</v>
      </c>
      <c r="N16" s="75">
        <v>45.833333333333329</v>
      </c>
      <c r="O16" s="75"/>
      <c r="P16" s="75">
        <v>12.5</v>
      </c>
      <c r="Q16" s="76">
        <v>16.666666666666664</v>
      </c>
    </row>
    <row r="17" spans="2:17">
      <c r="B17" s="71" t="s">
        <v>23</v>
      </c>
      <c r="C17" s="72">
        <v>73</v>
      </c>
      <c r="D17" s="73">
        <v>23.287671232876711</v>
      </c>
      <c r="E17" s="74">
        <v>13.698630136986301</v>
      </c>
      <c r="F17" s="74">
        <v>10.95890410958904</v>
      </c>
      <c r="G17" s="74">
        <v>10.95890410958904</v>
      </c>
      <c r="H17" s="74">
        <v>2.7397260273972601</v>
      </c>
      <c r="I17" s="74"/>
      <c r="J17" s="74">
        <v>6.8493150684931505</v>
      </c>
      <c r="K17" s="74">
        <v>12.328767123287671</v>
      </c>
      <c r="L17" s="75">
        <v>1.3698630136986301</v>
      </c>
      <c r="M17" s="75">
        <v>16.43835616438356</v>
      </c>
      <c r="N17" s="75">
        <v>38.356164383561641</v>
      </c>
      <c r="O17" s="75">
        <v>1.3698630136986301</v>
      </c>
      <c r="P17" s="75">
        <v>26.027397260273972</v>
      </c>
      <c r="Q17" s="76">
        <v>15.068493150684931</v>
      </c>
    </row>
    <row r="18" spans="2:17">
      <c r="B18" s="71" t="s">
        <v>24</v>
      </c>
      <c r="C18" s="72">
        <v>63</v>
      </c>
      <c r="D18" s="73">
        <v>25.396825396825395</v>
      </c>
      <c r="E18" s="74">
        <v>11.111111111111111</v>
      </c>
      <c r="F18" s="74">
        <v>7.9365079365079358</v>
      </c>
      <c r="G18" s="74">
        <v>7.9365079365079358</v>
      </c>
      <c r="H18" s="74"/>
      <c r="I18" s="74"/>
      <c r="J18" s="74">
        <v>3.1746031746031744</v>
      </c>
      <c r="K18" s="74">
        <v>15.873015873015872</v>
      </c>
      <c r="L18" s="75">
        <v>6.3492063492063489</v>
      </c>
      <c r="M18" s="75">
        <v>19.047619047619047</v>
      </c>
      <c r="N18" s="75">
        <v>44.444444444444443</v>
      </c>
      <c r="O18" s="75"/>
      <c r="P18" s="75">
        <v>39.682539682539684</v>
      </c>
      <c r="Q18" s="76">
        <v>11.111111111111111</v>
      </c>
    </row>
    <row r="19" spans="2:17">
      <c r="B19" s="71" t="s">
        <v>25</v>
      </c>
      <c r="C19" s="72">
        <v>20</v>
      </c>
      <c r="D19" s="73">
        <v>20</v>
      </c>
      <c r="E19" s="74">
        <v>10</v>
      </c>
      <c r="F19" s="74"/>
      <c r="G19" s="74">
        <v>15</v>
      </c>
      <c r="H19" s="74"/>
      <c r="I19" s="74"/>
      <c r="J19" s="74"/>
      <c r="K19" s="74">
        <v>25</v>
      </c>
      <c r="L19" s="75"/>
      <c r="M19" s="75">
        <v>30</v>
      </c>
      <c r="N19" s="75">
        <v>50</v>
      </c>
      <c r="O19" s="75"/>
      <c r="P19" s="75">
        <v>25</v>
      </c>
      <c r="Q19" s="76">
        <v>25</v>
      </c>
    </row>
    <row r="20" spans="2:17">
      <c r="B20" s="71" t="s">
        <v>26</v>
      </c>
      <c r="C20" s="72">
        <v>61</v>
      </c>
      <c r="D20" s="73">
        <v>8.1967213114754092</v>
      </c>
      <c r="E20" s="74">
        <v>6.557377049180328</v>
      </c>
      <c r="F20" s="74">
        <v>8.1967213114754092</v>
      </c>
      <c r="G20" s="74">
        <v>8.1967213114754092</v>
      </c>
      <c r="H20" s="74"/>
      <c r="I20" s="74"/>
      <c r="J20" s="74">
        <v>1.639344262295082</v>
      </c>
      <c r="K20" s="74">
        <v>3.278688524590164</v>
      </c>
      <c r="L20" s="75"/>
      <c r="M20" s="75">
        <v>22.950819672131146</v>
      </c>
      <c r="N20" s="75">
        <v>42.622950819672127</v>
      </c>
      <c r="O20" s="75"/>
      <c r="P20" s="75">
        <v>34.42622950819672</v>
      </c>
      <c r="Q20" s="76">
        <v>14.754098360655737</v>
      </c>
    </row>
    <row r="21" spans="2:17" ht="14.25" thickBot="1">
      <c r="B21" s="77" t="s">
        <v>27</v>
      </c>
      <c r="C21" s="78">
        <v>159</v>
      </c>
      <c r="D21" s="79">
        <v>12.578616352201259</v>
      </c>
      <c r="E21" s="80">
        <v>9.433962264150944</v>
      </c>
      <c r="F21" s="80">
        <v>6.9182389937106921</v>
      </c>
      <c r="G21" s="80">
        <v>7.5471698113207548</v>
      </c>
      <c r="H21" s="80">
        <v>0.62893081761006298</v>
      </c>
      <c r="I21" s="80"/>
      <c r="J21" s="80">
        <v>3.1446540880503147</v>
      </c>
      <c r="K21" s="80">
        <v>10.691823899371069</v>
      </c>
      <c r="L21" s="81">
        <v>2.5157232704402519</v>
      </c>
      <c r="M21" s="81">
        <v>25.157232704402517</v>
      </c>
      <c r="N21" s="81">
        <v>42.767295597484278</v>
      </c>
      <c r="O21" s="81">
        <v>1.257861635220126</v>
      </c>
      <c r="P21" s="81">
        <v>34.591194968553459</v>
      </c>
      <c r="Q21" s="82">
        <v>13.836477987421384</v>
      </c>
    </row>
    <row r="22" spans="2:17" ht="14.25" thickBot="1">
      <c r="B22" s="59" t="s">
        <v>28</v>
      </c>
      <c r="C22" s="60">
        <f>IF(SUM(C23:C31)=0,"",SUM(C23:C31))</f>
        <v>1080</v>
      </c>
      <c r="D22" s="61">
        <v>11.75925925925926</v>
      </c>
      <c r="E22" s="62">
        <v>7.314814814814814</v>
      </c>
      <c r="F22" s="62">
        <v>6.666666666666667</v>
      </c>
      <c r="G22" s="62">
        <v>9.7222222222222232</v>
      </c>
      <c r="H22" s="62">
        <v>0.37037037037037041</v>
      </c>
      <c r="I22" s="62"/>
      <c r="J22" s="62">
        <v>3.1481481481481479</v>
      </c>
      <c r="K22" s="62">
        <v>15.648148148148147</v>
      </c>
      <c r="L22" s="63">
        <v>4.2592592592592595</v>
      </c>
      <c r="M22" s="63">
        <v>22.87037037037037</v>
      </c>
      <c r="N22" s="63">
        <v>44.81481481481481</v>
      </c>
      <c r="O22" s="63">
        <v>0.74074074074074081</v>
      </c>
      <c r="P22" s="63">
        <v>33.24074074074074</v>
      </c>
      <c r="Q22" s="64">
        <v>12.685185185185185</v>
      </c>
    </row>
    <row r="23" spans="2:17">
      <c r="B23" s="65" t="s">
        <v>29</v>
      </c>
      <c r="C23" s="66">
        <v>63</v>
      </c>
      <c r="D23" s="67">
        <v>9.5238095238095237</v>
      </c>
      <c r="E23" s="68">
        <v>4.7619047619047619</v>
      </c>
      <c r="F23" s="68">
        <v>1.5873015873015872</v>
      </c>
      <c r="G23" s="68">
        <v>11.111111111111111</v>
      </c>
      <c r="H23" s="68"/>
      <c r="I23" s="68"/>
      <c r="J23" s="68"/>
      <c r="K23" s="68">
        <v>14.285714285714285</v>
      </c>
      <c r="L23" s="69">
        <v>6.3492063492063489</v>
      </c>
      <c r="M23" s="69">
        <v>15.873015873015872</v>
      </c>
      <c r="N23" s="69">
        <v>41.269841269841265</v>
      </c>
      <c r="O23" s="69">
        <v>1.5873015873015872</v>
      </c>
      <c r="P23" s="69">
        <v>38.095238095238095</v>
      </c>
      <c r="Q23" s="70">
        <v>20.634920634920633</v>
      </c>
    </row>
    <row r="24" spans="2:17">
      <c r="B24" s="71" t="s">
        <v>30</v>
      </c>
      <c r="C24" s="72">
        <v>110</v>
      </c>
      <c r="D24" s="73">
        <v>7.2727272727272725</v>
      </c>
      <c r="E24" s="74">
        <v>10</v>
      </c>
      <c r="F24" s="74">
        <v>12.727272727272727</v>
      </c>
      <c r="G24" s="74">
        <v>3.6363636363636362</v>
      </c>
      <c r="H24" s="74"/>
      <c r="I24" s="74"/>
      <c r="J24" s="74">
        <v>2.7272727272727271</v>
      </c>
      <c r="K24" s="74">
        <v>23.636363636363637</v>
      </c>
      <c r="L24" s="75">
        <v>6.3636363636363633</v>
      </c>
      <c r="M24" s="75">
        <v>22.727272727272727</v>
      </c>
      <c r="N24" s="75">
        <v>44.545454545454547</v>
      </c>
      <c r="O24" s="75">
        <v>0.90909090909090906</v>
      </c>
      <c r="P24" s="75">
        <v>33.636363636363633</v>
      </c>
      <c r="Q24" s="76">
        <v>10.909090909090908</v>
      </c>
    </row>
    <row r="25" spans="2:17">
      <c r="B25" s="71" t="s">
        <v>31</v>
      </c>
      <c r="C25" s="72">
        <v>121</v>
      </c>
      <c r="D25" s="73">
        <v>12.396694214876034</v>
      </c>
      <c r="E25" s="74">
        <v>4.9586776859504136</v>
      </c>
      <c r="F25" s="74">
        <v>4.1322314049586781</v>
      </c>
      <c r="G25" s="74">
        <v>17.355371900826448</v>
      </c>
      <c r="H25" s="74"/>
      <c r="I25" s="74"/>
      <c r="J25" s="74">
        <v>2.4793388429752068</v>
      </c>
      <c r="K25" s="74">
        <v>8.2644628099173563</v>
      </c>
      <c r="L25" s="75">
        <v>3.3057851239669422</v>
      </c>
      <c r="M25" s="75">
        <v>23.140495867768596</v>
      </c>
      <c r="N25" s="75">
        <v>41.32231404958678</v>
      </c>
      <c r="O25" s="75">
        <v>1.6528925619834711</v>
      </c>
      <c r="P25" s="75">
        <v>36.363636363636367</v>
      </c>
      <c r="Q25" s="76">
        <v>9.9173553719008272</v>
      </c>
    </row>
    <row r="26" spans="2:17">
      <c r="B26" s="71" t="s">
        <v>32</v>
      </c>
      <c r="C26" s="72">
        <v>245</v>
      </c>
      <c r="D26" s="73">
        <v>12.653061224489795</v>
      </c>
      <c r="E26" s="74">
        <v>6.5306122448979593</v>
      </c>
      <c r="F26" s="74">
        <v>6.5306122448979593</v>
      </c>
      <c r="G26" s="74">
        <v>10.204081632653061</v>
      </c>
      <c r="H26" s="74">
        <v>0.81632653061224492</v>
      </c>
      <c r="I26" s="74"/>
      <c r="J26" s="74">
        <v>2.0408163265306123</v>
      </c>
      <c r="K26" s="74">
        <v>14.69387755102041</v>
      </c>
      <c r="L26" s="75">
        <v>2.8571428571428572</v>
      </c>
      <c r="M26" s="75">
        <v>26.122448979591837</v>
      </c>
      <c r="N26" s="75">
        <v>45.306122448979593</v>
      </c>
      <c r="O26" s="75">
        <v>0.81632653061224492</v>
      </c>
      <c r="P26" s="75">
        <v>28.571428571428569</v>
      </c>
      <c r="Q26" s="76">
        <v>13.877551020408163</v>
      </c>
    </row>
    <row r="27" spans="2:17">
      <c r="B27" s="71" t="s">
        <v>33</v>
      </c>
      <c r="C27" s="72">
        <v>197</v>
      </c>
      <c r="D27" s="73">
        <v>14.720812182741117</v>
      </c>
      <c r="E27" s="74">
        <v>7.6142131979695442</v>
      </c>
      <c r="F27" s="74">
        <v>6.5989847715736047</v>
      </c>
      <c r="G27" s="74">
        <v>9.6446700507614214</v>
      </c>
      <c r="H27" s="74"/>
      <c r="I27" s="74"/>
      <c r="J27" s="74">
        <v>4.5685279187817258</v>
      </c>
      <c r="K27" s="74">
        <v>11.167512690355331</v>
      </c>
      <c r="L27" s="75">
        <v>4.0609137055837561</v>
      </c>
      <c r="M27" s="75">
        <v>16.243654822335024</v>
      </c>
      <c r="N27" s="75">
        <v>46.192893401015226</v>
      </c>
      <c r="O27" s="75"/>
      <c r="P27" s="75">
        <v>37.56345177664975</v>
      </c>
      <c r="Q27" s="76">
        <v>13.197969543147209</v>
      </c>
    </row>
    <row r="28" spans="2:17">
      <c r="B28" s="71" t="s">
        <v>34</v>
      </c>
      <c r="C28" s="72">
        <v>114</v>
      </c>
      <c r="D28" s="73">
        <v>7.0175438596491224</v>
      </c>
      <c r="E28" s="74">
        <v>6.140350877192982</v>
      </c>
      <c r="F28" s="74">
        <v>8.7719298245614024</v>
      </c>
      <c r="G28" s="74">
        <v>9.6491228070175428</v>
      </c>
      <c r="H28" s="74">
        <v>0.8771929824561403</v>
      </c>
      <c r="I28" s="74"/>
      <c r="J28" s="74">
        <v>4.3859649122807012</v>
      </c>
      <c r="K28" s="74">
        <v>15.789473684210526</v>
      </c>
      <c r="L28" s="75">
        <v>3.5087719298245612</v>
      </c>
      <c r="M28" s="75">
        <v>28.947368421052634</v>
      </c>
      <c r="N28" s="75">
        <v>49.122807017543856</v>
      </c>
      <c r="O28" s="75"/>
      <c r="P28" s="75">
        <v>28.07017543859649</v>
      </c>
      <c r="Q28" s="76">
        <v>9.6491228070175428</v>
      </c>
    </row>
    <row r="29" spans="2:17">
      <c r="B29" s="71" t="s">
        <v>35</v>
      </c>
      <c r="C29" s="72">
        <v>32</v>
      </c>
      <c r="D29" s="73">
        <v>18.75</v>
      </c>
      <c r="E29" s="74">
        <v>3.125</v>
      </c>
      <c r="F29" s="74"/>
      <c r="G29" s="74">
        <v>9.375</v>
      </c>
      <c r="H29" s="74"/>
      <c r="I29" s="74"/>
      <c r="J29" s="74">
        <v>3.125</v>
      </c>
      <c r="K29" s="74">
        <v>12.5</v>
      </c>
      <c r="L29" s="75">
        <v>6.25</v>
      </c>
      <c r="M29" s="75">
        <v>34.375</v>
      </c>
      <c r="N29" s="75">
        <v>53.125</v>
      </c>
      <c r="O29" s="75"/>
      <c r="P29" s="75">
        <v>34.375</v>
      </c>
      <c r="Q29" s="76">
        <v>3.125</v>
      </c>
    </row>
    <row r="30" spans="2:17">
      <c r="B30" s="71" t="s">
        <v>36</v>
      </c>
      <c r="C30" s="72">
        <v>188</v>
      </c>
      <c r="D30" s="73">
        <v>11.702127659574469</v>
      </c>
      <c r="E30" s="74">
        <v>10.106382978723403</v>
      </c>
      <c r="F30" s="74">
        <v>6.9148936170212769</v>
      </c>
      <c r="G30" s="74">
        <v>7.4468085106382977</v>
      </c>
      <c r="H30" s="74">
        <v>0.53191489361702127</v>
      </c>
      <c r="I30" s="74"/>
      <c r="J30" s="74">
        <v>3.7234042553191489</v>
      </c>
      <c r="K30" s="74">
        <v>22.872340425531913</v>
      </c>
      <c r="L30" s="75">
        <v>4.7872340425531918</v>
      </c>
      <c r="M30" s="75">
        <v>23.404255319148938</v>
      </c>
      <c r="N30" s="75">
        <v>43.085106382978722</v>
      </c>
      <c r="O30" s="75">
        <v>1.0638297872340425</v>
      </c>
      <c r="P30" s="75">
        <v>32.978723404255319</v>
      </c>
      <c r="Q30" s="76">
        <v>13.829787234042554</v>
      </c>
    </row>
    <row r="31" spans="2:17" ht="14.25" thickBot="1">
      <c r="B31" s="77" t="s">
        <v>37</v>
      </c>
      <c r="C31" s="78">
        <v>10</v>
      </c>
      <c r="D31" s="79">
        <v>20</v>
      </c>
      <c r="E31" s="80">
        <v>10</v>
      </c>
      <c r="F31" s="80"/>
      <c r="G31" s="80">
        <v>10</v>
      </c>
      <c r="H31" s="80"/>
      <c r="I31" s="80"/>
      <c r="J31" s="80">
        <v>10</v>
      </c>
      <c r="K31" s="80">
        <v>10</v>
      </c>
      <c r="L31" s="81">
        <v>10</v>
      </c>
      <c r="M31" s="81"/>
      <c r="N31" s="81">
        <v>30</v>
      </c>
      <c r="O31" s="81"/>
      <c r="P31" s="81">
        <v>50</v>
      </c>
      <c r="Q31" s="82">
        <v>20</v>
      </c>
    </row>
    <row r="32" spans="2:17" ht="14.25" thickBot="1">
      <c r="B32" s="59" t="s">
        <v>38</v>
      </c>
      <c r="C32" s="60">
        <f>IF(SUM(C23:C31,C9:C21)=0,"",SUM(C23:C31,C9:C21))</f>
        <v>1757</v>
      </c>
      <c r="D32" s="61">
        <v>13.147410358565736</v>
      </c>
      <c r="E32" s="62">
        <v>8.0819578827546952</v>
      </c>
      <c r="F32" s="62">
        <v>6.829823562891292</v>
      </c>
      <c r="G32" s="62">
        <v>9.4479225953329546</v>
      </c>
      <c r="H32" s="62">
        <v>0.56915196357427433</v>
      </c>
      <c r="I32" s="62"/>
      <c r="J32" s="62">
        <v>3.7564029595902104</v>
      </c>
      <c r="K32" s="62">
        <v>14.171883892999432</v>
      </c>
      <c r="L32" s="63">
        <v>4.0409789413773476</v>
      </c>
      <c r="M32" s="63">
        <v>22.367672168468982</v>
      </c>
      <c r="N32" s="63">
        <v>44.166192373363685</v>
      </c>
      <c r="O32" s="63">
        <v>0.73989755264655654</v>
      </c>
      <c r="P32" s="63">
        <v>32.270916334661351</v>
      </c>
      <c r="Q32" s="64">
        <v>13.375071143995445</v>
      </c>
    </row>
    <row r="33" spans="3:3">
      <c r="C33" s="83"/>
    </row>
  </sheetData>
  <phoneticPr fontId="2"/>
  <conditionalFormatting sqref="D8:Q32">
    <cfRule type="expression" dxfId="95" priority="1">
      <formula>AND(D8=LARGE($D8:$Q8,3),NOT(D8=0))</formula>
    </cfRule>
    <cfRule type="expression" dxfId="94" priority="2">
      <formula>AND(D8=LARGE($D8:$Q8,2),NOT(D8=0))</formula>
    </cfRule>
    <cfRule type="expression" dxfId="93" priority="3">
      <formula>AND(D8=LARGE($D8:$Q8,1),NOT(D8=0))</formula>
    </cfRule>
  </conditionalFormatting>
  <pageMargins left="0.7" right="0.7" top="0.75" bottom="0.75" header="0.3" footer="0.3"/>
  <pageSetup paperSize="9" scale="57"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0AEE-BFFB-4400-A39A-FC9FD9ACDE35}">
  <dimension ref="B2:D15"/>
  <sheetViews>
    <sheetView showGridLines="0" zoomScaleNormal="100" workbookViewId="0"/>
  </sheetViews>
  <sheetFormatPr defaultRowHeight="13.5"/>
  <cols>
    <col min="1" max="1" width="1.375" style="13" customWidth="1"/>
    <col min="2" max="2" width="9" style="13"/>
    <col min="3" max="3" width="14.625" style="13" customWidth="1"/>
    <col min="4" max="4" width="44.75" style="13" customWidth="1"/>
    <col min="5" max="5" width="1.375" style="13" customWidth="1"/>
    <col min="6" max="16384" width="9" style="13"/>
  </cols>
  <sheetData>
    <row r="2" spans="2:4">
      <c r="B2" s="5" t="s">
        <v>414</v>
      </c>
    </row>
    <row r="3" spans="2:4" ht="14.25" thickBot="1"/>
    <row r="4" spans="2:4" ht="21.75" thickBot="1">
      <c r="B4" s="14"/>
      <c r="C4" s="15" t="s">
        <v>379</v>
      </c>
      <c r="D4" s="15" t="s">
        <v>380</v>
      </c>
    </row>
    <row r="5" spans="2:4" ht="24" customHeight="1">
      <c r="B5" s="147" t="s">
        <v>7</v>
      </c>
      <c r="C5" s="16" t="s">
        <v>381</v>
      </c>
      <c r="D5" s="19" t="s">
        <v>449</v>
      </c>
    </row>
    <row r="6" spans="2:4" ht="24" customHeight="1">
      <c r="B6" s="148"/>
      <c r="C6" s="18" t="s">
        <v>382</v>
      </c>
      <c r="D6" s="19" t="s">
        <v>450</v>
      </c>
    </row>
    <row r="7" spans="2:4" ht="24" customHeight="1">
      <c r="B7" s="148"/>
      <c r="C7" s="18" t="s">
        <v>455</v>
      </c>
      <c r="D7" s="19" t="s">
        <v>456</v>
      </c>
    </row>
    <row r="8" spans="2:4" ht="24" customHeight="1">
      <c r="B8" s="148"/>
      <c r="C8" s="18" t="s">
        <v>452</v>
      </c>
      <c r="D8" s="19" t="s">
        <v>451</v>
      </c>
    </row>
    <row r="9" spans="2:4" ht="24" customHeight="1">
      <c r="B9" s="148"/>
      <c r="C9" s="18" t="s">
        <v>453</v>
      </c>
      <c r="D9" s="19" t="s">
        <v>454</v>
      </c>
    </row>
    <row r="10" spans="2:4" ht="24" customHeight="1" thickBot="1">
      <c r="B10" s="148"/>
      <c r="C10" s="20" t="s">
        <v>434</v>
      </c>
      <c r="D10" s="21" t="s">
        <v>448</v>
      </c>
    </row>
    <row r="11" spans="2:4" ht="24" customHeight="1">
      <c r="B11" s="149" t="s">
        <v>8</v>
      </c>
      <c r="C11" s="22" t="s">
        <v>457</v>
      </c>
      <c r="D11" s="23" t="s">
        <v>458</v>
      </c>
    </row>
    <row r="12" spans="2:4" ht="24" customHeight="1">
      <c r="B12" s="151"/>
      <c r="C12" s="40" t="s">
        <v>447</v>
      </c>
      <c r="D12" s="41" t="s">
        <v>459</v>
      </c>
    </row>
    <row r="13" spans="2:4" ht="24" customHeight="1" thickBot="1">
      <c r="B13" s="150"/>
      <c r="C13" s="24" t="s">
        <v>443</v>
      </c>
      <c r="D13" s="25" t="s">
        <v>446</v>
      </c>
    </row>
    <row r="14" spans="2:4" ht="24" customHeight="1">
      <c r="B14" s="26"/>
    </row>
    <row r="15" spans="2:4" ht="24" customHeight="1">
      <c r="B15" s="26"/>
    </row>
  </sheetData>
  <mergeCells count="2">
    <mergeCell ref="B5:B10"/>
    <mergeCell ref="B11:B13"/>
  </mergeCells>
  <phoneticPr fontId="2"/>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513C4-C3E9-4EC9-8C45-54B1571F7C58}">
  <sheetPr>
    <pageSetUpPr fitToPage="1"/>
  </sheetPr>
  <dimension ref="B1:O33"/>
  <sheetViews>
    <sheetView workbookViewId="0"/>
  </sheetViews>
  <sheetFormatPr defaultRowHeight="13.5"/>
  <cols>
    <col min="1" max="1" width="9" style="27"/>
    <col min="2" max="2" width="15" style="27" bestFit="1" customWidth="1"/>
    <col min="3" max="16384" width="9" style="27"/>
  </cols>
  <sheetData>
    <row r="1" spans="2:15" ht="17.25">
      <c r="B1" s="47"/>
    </row>
    <row r="3" spans="2:15">
      <c r="B3" s="27" t="s">
        <v>151</v>
      </c>
    </row>
    <row r="4" spans="2:15">
      <c r="B4" s="27" t="s">
        <v>152</v>
      </c>
    </row>
    <row r="6" spans="2:15" ht="14.25" thickBot="1">
      <c r="O6" s="48" t="s">
        <v>10</v>
      </c>
    </row>
    <row r="7" spans="2:15" ht="41.25" thickBot="1">
      <c r="B7" s="53"/>
      <c r="C7" s="54" t="s">
        <v>12</v>
      </c>
      <c r="D7" s="55" t="s">
        <v>153</v>
      </c>
      <c r="E7" s="56" t="s">
        <v>154</v>
      </c>
      <c r="F7" s="56" t="s">
        <v>155</v>
      </c>
      <c r="G7" s="56" t="s">
        <v>156</v>
      </c>
      <c r="H7" s="56" t="s">
        <v>157</v>
      </c>
      <c r="I7" s="56" t="s">
        <v>158</v>
      </c>
      <c r="J7" s="56" t="s">
        <v>159</v>
      </c>
      <c r="K7" s="56" t="s">
        <v>160</v>
      </c>
      <c r="L7" s="57" t="s">
        <v>161</v>
      </c>
      <c r="M7" s="57" t="s">
        <v>162</v>
      </c>
      <c r="N7" s="57" t="s">
        <v>163</v>
      </c>
      <c r="O7" s="58" t="s">
        <v>136</v>
      </c>
    </row>
    <row r="8" spans="2:15" ht="14.25" thickBot="1">
      <c r="B8" s="59" t="s">
        <v>14</v>
      </c>
      <c r="C8" s="60">
        <f>IF(SUM(C9:C21)=0,"",SUM(C9:C21))</f>
        <v>904</v>
      </c>
      <c r="D8" s="61">
        <v>17.588495575221238</v>
      </c>
      <c r="E8" s="62">
        <v>27.323008849557525</v>
      </c>
      <c r="F8" s="62">
        <v>25.774336283185839</v>
      </c>
      <c r="G8" s="62">
        <v>13.163716814159294</v>
      </c>
      <c r="H8" s="62">
        <v>46.017699115044245</v>
      </c>
      <c r="I8" s="62">
        <v>13.495575221238937</v>
      </c>
      <c r="J8" s="62">
        <v>37.057522123893804</v>
      </c>
      <c r="K8" s="62">
        <v>19.690265486725664</v>
      </c>
      <c r="L8" s="63">
        <v>8.9601769911504423</v>
      </c>
      <c r="M8" s="63">
        <v>29.867256637168143</v>
      </c>
      <c r="N8" s="63">
        <v>4.5353982300884956</v>
      </c>
      <c r="O8" s="64">
        <v>1.1061946902654867</v>
      </c>
    </row>
    <row r="9" spans="2:15">
      <c r="B9" s="65" t="s">
        <v>15</v>
      </c>
      <c r="C9" s="66">
        <v>147</v>
      </c>
      <c r="D9" s="67">
        <v>17.006802721088434</v>
      </c>
      <c r="E9" s="68">
        <v>33.333333333333329</v>
      </c>
      <c r="F9" s="68">
        <v>28.571428571428569</v>
      </c>
      <c r="G9" s="68">
        <v>16.326530612244898</v>
      </c>
      <c r="H9" s="68">
        <v>21.088435374149661</v>
      </c>
      <c r="I9" s="68">
        <v>12.925170068027212</v>
      </c>
      <c r="J9" s="68">
        <v>41.496598639455783</v>
      </c>
      <c r="K9" s="68">
        <v>19.727891156462583</v>
      </c>
      <c r="L9" s="69">
        <v>13.605442176870749</v>
      </c>
      <c r="M9" s="69">
        <v>33.333333333333329</v>
      </c>
      <c r="N9" s="69">
        <v>3.4013605442176873</v>
      </c>
      <c r="O9" s="70">
        <v>1.3605442176870748</v>
      </c>
    </row>
    <row r="10" spans="2:15">
      <c r="B10" s="71" t="s">
        <v>16</v>
      </c>
      <c r="C10" s="72">
        <v>16</v>
      </c>
      <c r="D10" s="73">
        <v>18.75</v>
      </c>
      <c r="E10" s="74">
        <v>37.5</v>
      </c>
      <c r="F10" s="74">
        <v>25</v>
      </c>
      <c r="G10" s="74">
        <v>18.75</v>
      </c>
      <c r="H10" s="74">
        <v>37.5</v>
      </c>
      <c r="I10" s="74">
        <v>37.5</v>
      </c>
      <c r="J10" s="74">
        <v>25</v>
      </c>
      <c r="K10" s="74">
        <v>6.25</v>
      </c>
      <c r="L10" s="75"/>
      <c r="M10" s="75">
        <v>37.5</v>
      </c>
      <c r="N10" s="75">
        <v>6.25</v>
      </c>
      <c r="O10" s="76"/>
    </row>
    <row r="11" spans="2:15">
      <c r="B11" s="71" t="s">
        <v>17</v>
      </c>
      <c r="C11" s="72">
        <v>30</v>
      </c>
      <c r="D11" s="73">
        <v>20</v>
      </c>
      <c r="E11" s="74">
        <v>33.333333333333329</v>
      </c>
      <c r="F11" s="74">
        <v>20</v>
      </c>
      <c r="G11" s="74">
        <v>3.3333333333333335</v>
      </c>
      <c r="H11" s="74">
        <v>33.333333333333329</v>
      </c>
      <c r="I11" s="74">
        <v>6.666666666666667</v>
      </c>
      <c r="J11" s="74">
        <v>53.333333333333336</v>
      </c>
      <c r="K11" s="74">
        <v>36.666666666666664</v>
      </c>
      <c r="L11" s="75">
        <v>6.666666666666667</v>
      </c>
      <c r="M11" s="75">
        <v>43.333333333333336</v>
      </c>
      <c r="N11" s="75"/>
      <c r="O11" s="76"/>
    </row>
    <row r="12" spans="2:15">
      <c r="B12" s="71" t="s">
        <v>18</v>
      </c>
      <c r="C12" s="72">
        <v>73</v>
      </c>
      <c r="D12" s="73">
        <v>15.068493150684931</v>
      </c>
      <c r="E12" s="74">
        <v>21.917808219178081</v>
      </c>
      <c r="F12" s="74">
        <v>21.917808219178081</v>
      </c>
      <c r="G12" s="74">
        <v>27.397260273972602</v>
      </c>
      <c r="H12" s="74">
        <v>43.835616438356162</v>
      </c>
      <c r="I12" s="74">
        <v>13.698630136986301</v>
      </c>
      <c r="J12" s="74">
        <v>31.506849315068493</v>
      </c>
      <c r="K12" s="74">
        <v>20.547945205479451</v>
      </c>
      <c r="L12" s="75">
        <v>13.698630136986301</v>
      </c>
      <c r="M12" s="75">
        <v>19.17808219178082</v>
      </c>
      <c r="N12" s="75">
        <v>8.2191780821917799</v>
      </c>
      <c r="O12" s="76">
        <v>1.3698630136986301</v>
      </c>
    </row>
    <row r="13" spans="2:15">
      <c r="B13" s="71" t="s">
        <v>19</v>
      </c>
      <c r="C13" s="72">
        <v>4</v>
      </c>
      <c r="D13" s="73"/>
      <c r="E13" s="74">
        <v>25</v>
      </c>
      <c r="F13" s="74"/>
      <c r="G13" s="74"/>
      <c r="H13" s="74">
        <v>50</v>
      </c>
      <c r="I13" s="74">
        <v>50</v>
      </c>
      <c r="J13" s="74">
        <v>25</v>
      </c>
      <c r="K13" s="74">
        <v>50</v>
      </c>
      <c r="L13" s="75"/>
      <c r="M13" s="75">
        <v>100</v>
      </c>
      <c r="N13" s="75"/>
      <c r="O13" s="76"/>
    </row>
    <row r="14" spans="2:15">
      <c r="B14" s="71" t="s">
        <v>20</v>
      </c>
      <c r="C14" s="72">
        <v>51</v>
      </c>
      <c r="D14" s="73">
        <v>7.8431372549019605</v>
      </c>
      <c r="E14" s="74">
        <v>19.607843137254903</v>
      </c>
      <c r="F14" s="74">
        <v>25.490196078431371</v>
      </c>
      <c r="G14" s="74">
        <v>1.9607843137254901</v>
      </c>
      <c r="H14" s="74">
        <v>49.019607843137251</v>
      </c>
      <c r="I14" s="74">
        <v>9.8039215686274517</v>
      </c>
      <c r="J14" s="74">
        <v>45.098039215686278</v>
      </c>
      <c r="K14" s="74">
        <v>29.411764705882355</v>
      </c>
      <c r="L14" s="75">
        <v>5.8823529411764701</v>
      </c>
      <c r="M14" s="75">
        <v>19.607843137254903</v>
      </c>
      <c r="N14" s="75">
        <v>7.8431372549019605</v>
      </c>
      <c r="O14" s="76">
        <v>3.9215686274509802</v>
      </c>
    </row>
    <row r="15" spans="2:15">
      <c r="B15" s="71" t="s">
        <v>21</v>
      </c>
      <c r="C15" s="72">
        <v>41</v>
      </c>
      <c r="D15" s="73">
        <v>14.634146341463413</v>
      </c>
      <c r="E15" s="74">
        <v>29.268292682926827</v>
      </c>
      <c r="F15" s="74">
        <v>31.707317073170731</v>
      </c>
      <c r="G15" s="74">
        <v>9.7560975609756095</v>
      </c>
      <c r="H15" s="74">
        <v>39.024390243902438</v>
      </c>
      <c r="I15" s="74">
        <v>2.4390243902439024</v>
      </c>
      <c r="J15" s="74">
        <v>56.09756097560976</v>
      </c>
      <c r="K15" s="74">
        <v>26.829268292682929</v>
      </c>
      <c r="L15" s="75">
        <v>4.8780487804878048</v>
      </c>
      <c r="M15" s="75">
        <v>26.829268292682929</v>
      </c>
      <c r="N15" s="75">
        <v>4.8780487804878048</v>
      </c>
      <c r="O15" s="76"/>
    </row>
    <row r="16" spans="2:15">
      <c r="B16" s="71" t="s">
        <v>22</v>
      </c>
      <c r="C16" s="72">
        <v>35</v>
      </c>
      <c r="D16" s="73">
        <v>25.714285714285712</v>
      </c>
      <c r="E16" s="74">
        <v>34.285714285714285</v>
      </c>
      <c r="F16" s="74">
        <v>40</v>
      </c>
      <c r="G16" s="74">
        <v>11.428571428571429</v>
      </c>
      <c r="H16" s="74">
        <v>37.142857142857146</v>
      </c>
      <c r="I16" s="74">
        <v>11.428571428571429</v>
      </c>
      <c r="J16" s="74">
        <v>34.285714285714285</v>
      </c>
      <c r="K16" s="74">
        <v>22.857142857142858</v>
      </c>
      <c r="L16" s="75">
        <v>2.8571428571428572</v>
      </c>
      <c r="M16" s="75">
        <v>28.571428571428569</v>
      </c>
      <c r="N16" s="75">
        <v>5.7142857142857144</v>
      </c>
      <c r="O16" s="76"/>
    </row>
    <row r="17" spans="2:15">
      <c r="B17" s="71" t="s">
        <v>23</v>
      </c>
      <c r="C17" s="72">
        <v>104</v>
      </c>
      <c r="D17" s="73">
        <v>16.346153846153847</v>
      </c>
      <c r="E17" s="74">
        <v>25.961538461538463</v>
      </c>
      <c r="F17" s="74">
        <v>25.961538461538463</v>
      </c>
      <c r="G17" s="74">
        <v>13.461538461538462</v>
      </c>
      <c r="H17" s="74">
        <v>68.269230769230774</v>
      </c>
      <c r="I17" s="74">
        <v>11.538461538461538</v>
      </c>
      <c r="J17" s="74">
        <v>33.653846153846153</v>
      </c>
      <c r="K17" s="74">
        <v>21.153846153846153</v>
      </c>
      <c r="L17" s="75">
        <v>6.7307692307692308</v>
      </c>
      <c r="M17" s="75">
        <v>32.692307692307693</v>
      </c>
      <c r="N17" s="75">
        <v>2.8846153846153846</v>
      </c>
      <c r="O17" s="76"/>
    </row>
    <row r="18" spans="2:15">
      <c r="B18" s="71" t="s">
        <v>24</v>
      </c>
      <c r="C18" s="72">
        <v>83</v>
      </c>
      <c r="D18" s="73">
        <v>22.891566265060241</v>
      </c>
      <c r="E18" s="74">
        <v>24.096385542168676</v>
      </c>
      <c r="F18" s="74">
        <v>16.867469879518072</v>
      </c>
      <c r="G18" s="74">
        <v>16.867469879518072</v>
      </c>
      <c r="H18" s="74">
        <v>66.265060240963862</v>
      </c>
      <c r="I18" s="74">
        <v>13.253012048192772</v>
      </c>
      <c r="J18" s="74">
        <v>25.301204819277107</v>
      </c>
      <c r="K18" s="74">
        <v>8.4337349397590362</v>
      </c>
      <c r="L18" s="75">
        <v>10.843373493975903</v>
      </c>
      <c r="M18" s="75">
        <v>31.325301204819279</v>
      </c>
      <c r="N18" s="75">
        <v>1.2048192771084338</v>
      </c>
      <c r="O18" s="76">
        <v>1.2048192771084338</v>
      </c>
    </row>
    <row r="19" spans="2:15">
      <c r="B19" s="71" t="s">
        <v>25</v>
      </c>
      <c r="C19" s="72">
        <v>26</v>
      </c>
      <c r="D19" s="73">
        <v>15.384615384615385</v>
      </c>
      <c r="E19" s="74">
        <v>15.384615384615385</v>
      </c>
      <c r="F19" s="74">
        <v>30.76923076923077</v>
      </c>
      <c r="G19" s="74">
        <v>26.923076923076923</v>
      </c>
      <c r="H19" s="74">
        <v>53.846153846153847</v>
      </c>
      <c r="I19" s="74">
        <v>15.384615384615385</v>
      </c>
      <c r="J19" s="74">
        <v>42.307692307692307</v>
      </c>
      <c r="K19" s="74">
        <v>19.230769230769234</v>
      </c>
      <c r="L19" s="75">
        <v>7.6923076923076925</v>
      </c>
      <c r="M19" s="75">
        <v>7.6923076923076925</v>
      </c>
      <c r="N19" s="75">
        <v>3.8461538461538463</v>
      </c>
      <c r="O19" s="76">
        <v>3.8461538461538463</v>
      </c>
    </row>
    <row r="20" spans="2:15">
      <c r="B20" s="71" t="s">
        <v>26</v>
      </c>
      <c r="C20" s="72">
        <v>84</v>
      </c>
      <c r="D20" s="73">
        <v>15.476190476190476</v>
      </c>
      <c r="E20" s="74">
        <v>25</v>
      </c>
      <c r="F20" s="74">
        <v>13.095238095238097</v>
      </c>
      <c r="G20" s="74">
        <v>5.9523809523809517</v>
      </c>
      <c r="H20" s="74">
        <v>59.523809523809526</v>
      </c>
      <c r="I20" s="74">
        <v>13.095238095238097</v>
      </c>
      <c r="J20" s="74">
        <v>46.428571428571431</v>
      </c>
      <c r="K20" s="74">
        <v>22.61904761904762</v>
      </c>
      <c r="L20" s="75">
        <v>9.5238095238095237</v>
      </c>
      <c r="M20" s="75">
        <v>33.333333333333329</v>
      </c>
      <c r="N20" s="75">
        <v>3.5714285714285712</v>
      </c>
      <c r="O20" s="76">
        <v>1.1904761904761905</v>
      </c>
    </row>
    <row r="21" spans="2:15" ht="14.25" thickBot="1">
      <c r="B21" s="77" t="s">
        <v>27</v>
      </c>
      <c r="C21" s="78">
        <v>210</v>
      </c>
      <c r="D21" s="79">
        <v>20</v>
      </c>
      <c r="E21" s="80">
        <v>28.095238095238095</v>
      </c>
      <c r="F21" s="80">
        <v>30.952380952380953</v>
      </c>
      <c r="G21" s="80">
        <v>10.476190476190476</v>
      </c>
      <c r="H21" s="80">
        <v>43.333333333333336</v>
      </c>
      <c r="I21" s="80">
        <v>16.666666666666664</v>
      </c>
      <c r="J21" s="80">
        <v>31.428571428571427</v>
      </c>
      <c r="K21" s="80">
        <v>15.714285714285714</v>
      </c>
      <c r="L21" s="81">
        <v>8.0952380952380949</v>
      </c>
      <c r="M21" s="81">
        <v>30</v>
      </c>
      <c r="N21" s="81">
        <v>6.1904761904761907</v>
      </c>
      <c r="O21" s="82">
        <v>0.95238095238095244</v>
      </c>
    </row>
    <row r="22" spans="2:15" ht="14.25" thickBot="1">
      <c r="B22" s="59" t="s">
        <v>28</v>
      </c>
      <c r="C22" s="60">
        <f>IF(SUM(C23:C31)=0,"",SUM(C23:C31))</f>
        <v>1534</v>
      </c>
      <c r="D22" s="61">
        <v>18.44850065189048</v>
      </c>
      <c r="E22" s="62">
        <v>27.509778357235987</v>
      </c>
      <c r="F22" s="62">
        <v>29.856584093872229</v>
      </c>
      <c r="G22" s="62">
        <v>1.5645371577574969</v>
      </c>
      <c r="H22" s="62">
        <v>33.702737940026076</v>
      </c>
      <c r="I22" s="62">
        <v>11.342894393741851</v>
      </c>
      <c r="J22" s="62">
        <v>33.116036505867015</v>
      </c>
      <c r="K22" s="62">
        <v>17.731421121251632</v>
      </c>
      <c r="L22" s="63">
        <v>13.950456323337679</v>
      </c>
      <c r="M22" s="63">
        <v>27.314211212516298</v>
      </c>
      <c r="N22" s="63">
        <v>7.8226857887874841</v>
      </c>
      <c r="O22" s="64">
        <v>1.4341590612777053</v>
      </c>
    </row>
    <row r="23" spans="2:15">
      <c r="B23" s="65" t="s">
        <v>29</v>
      </c>
      <c r="C23" s="66">
        <v>102</v>
      </c>
      <c r="D23" s="67">
        <v>10.784313725490197</v>
      </c>
      <c r="E23" s="68">
        <v>17.647058823529413</v>
      </c>
      <c r="F23" s="68">
        <v>17.647058823529413</v>
      </c>
      <c r="G23" s="68"/>
      <c r="H23" s="68">
        <v>47.058823529411761</v>
      </c>
      <c r="I23" s="68">
        <v>10.784313725490197</v>
      </c>
      <c r="J23" s="68">
        <v>22.549019607843139</v>
      </c>
      <c r="K23" s="68">
        <v>9.8039215686274517</v>
      </c>
      <c r="L23" s="69">
        <v>17.647058823529413</v>
      </c>
      <c r="M23" s="69">
        <v>32.352941176470587</v>
      </c>
      <c r="N23" s="69">
        <v>13.725490196078432</v>
      </c>
      <c r="O23" s="70">
        <v>1.9607843137254901</v>
      </c>
    </row>
    <row r="24" spans="2:15">
      <c r="B24" s="71" t="s">
        <v>30</v>
      </c>
      <c r="C24" s="72">
        <v>155</v>
      </c>
      <c r="D24" s="73">
        <v>12.258064516129032</v>
      </c>
      <c r="E24" s="74">
        <v>20.64516129032258</v>
      </c>
      <c r="F24" s="74">
        <v>18.70967741935484</v>
      </c>
      <c r="G24" s="74">
        <v>1.935483870967742</v>
      </c>
      <c r="H24" s="74">
        <v>76.129032258064512</v>
      </c>
      <c r="I24" s="74">
        <v>7.096774193548387</v>
      </c>
      <c r="J24" s="74">
        <v>53.548387096774199</v>
      </c>
      <c r="K24" s="74">
        <v>18.064516129032256</v>
      </c>
      <c r="L24" s="75">
        <v>12.903225806451612</v>
      </c>
      <c r="M24" s="75">
        <v>26.451612903225808</v>
      </c>
      <c r="N24" s="75">
        <v>1.2903225806451613</v>
      </c>
      <c r="O24" s="76">
        <v>0.64516129032258063</v>
      </c>
    </row>
    <row r="25" spans="2:15">
      <c r="B25" s="71" t="s">
        <v>31</v>
      </c>
      <c r="C25" s="72">
        <v>160</v>
      </c>
      <c r="D25" s="73">
        <v>18.75</v>
      </c>
      <c r="E25" s="74">
        <v>23.125</v>
      </c>
      <c r="F25" s="74">
        <v>24.375</v>
      </c>
      <c r="G25" s="74">
        <v>1.25</v>
      </c>
      <c r="H25" s="74">
        <v>20</v>
      </c>
      <c r="I25" s="74">
        <v>18.75</v>
      </c>
      <c r="J25" s="74">
        <v>15.625</v>
      </c>
      <c r="K25" s="74">
        <v>5</v>
      </c>
      <c r="L25" s="75">
        <v>11.25</v>
      </c>
      <c r="M25" s="75">
        <v>24.375</v>
      </c>
      <c r="N25" s="75">
        <v>26.875</v>
      </c>
      <c r="O25" s="76"/>
    </row>
    <row r="26" spans="2:15">
      <c r="B26" s="71" t="s">
        <v>32</v>
      </c>
      <c r="C26" s="72">
        <v>337</v>
      </c>
      <c r="D26" s="73">
        <v>23.145400593471809</v>
      </c>
      <c r="E26" s="74">
        <v>31.15727002967359</v>
      </c>
      <c r="F26" s="74">
        <v>48.071216617210681</v>
      </c>
      <c r="G26" s="74">
        <v>1.7804154302670623</v>
      </c>
      <c r="H26" s="74">
        <v>22.255192878338278</v>
      </c>
      <c r="I26" s="74">
        <v>9.792284866468842</v>
      </c>
      <c r="J26" s="74">
        <v>26.706231454005934</v>
      </c>
      <c r="K26" s="74">
        <v>15.43026706231454</v>
      </c>
      <c r="L26" s="75">
        <v>13.94658753709199</v>
      </c>
      <c r="M26" s="75">
        <v>26.706231454005934</v>
      </c>
      <c r="N26" s="75">
        <v>4.7477744807121667</v>
      </c>
      <c r="O26" s="76">
        <v>1.1869436201780417</v>
      </c>
    </row>
    <row r="27" spans="2:15">
      <c r="B27" s="71" t="s">
        <v>33</v>
      </c>
      <c r="C27" s="72">
        <v>287</v>
      </c>
      <c r="D27" s="73">
        <v>19.16376306620209</v>
      </c>
      <c r="E27" s="74">
        <v>28.919860627177702</v>
      </c>
      <c r="F27" s="74">
        <v>19.512195121951219</v>
      </c>
      <c r="G27" s="74">
        <v>0.34843205574912894</v>
      </c>
      <c r="H27" s="74">
        <v>27.177700348432055</v>
      </c>
      <c r="I27" s="74">
        <v>5.9233449477351918</v>
      </c>
      <c r="J27" s="74">
        <v>48.432055749128921</v>
      </c>
      <c r="K27" s="74">
        <v>32.404181184668992</v>
      </c>
      <c r="L27" s="75">
        <v>11.846689895470384</v>
      </c>
      <c r="M27" s="75">
        <v>25.087108013937282</v>
      </c>
      <c r="N27" s="75">
        <v>6.968641114982578</v>
      </c>
      <c r="O27" s="76">
        <v>2.4390243902439024</v>
      </c>
    </row>
    <row r="28" spans="2:15">
      <c r="B28" s="71" t="s">
        <v>34</v>
      </c>
      <c r="C28" s="72">
        <v>155</v>
      </c>
      <c r="D28" s="73">
        <v>18.70967741935484</v>
      </c>
      <c r="E28" s="74">
        <v>19.35483870967742</v>
      </c>
      <c r="F28" s="74">
        <v>38.064516129032256</v>
      </c>
      <c r="G28" s="74">
        <v>1.935483870967742</v>
      </c>
      <c r="H28" s="74">
        <v>63.87096774193548</v>
      </c>
      <c r="I28" s="74">
        <v>21.29032258064516</v>
      </c>
      <c r="J28" s="74">
        <v>8.3870967741935498</v>
      </c>
      <c r="K28" s="74">
        <v>1.2903225806451613</v>
      </c>
      <c r="L28" s="75">
        <v>14.838709677419354</v>
      </c>
      <c r="M28" s="75">
        <v>39.354838709677423</v>
      </c>
      <c r="N28" s="75">
        <v>2.5806451612903225</v>
      </c>
      <c r="O28" s="76">
        <v>0.64516129032258063</v>
      </c>
    </row>
    <row r="29" spans="2:15">
      <c r="B29" s="71" t="s">
        <v>35</v>
      </c>
      <c r="C29" s="72">
        <v>45</v>
      </c>
      <c r="D29" s="73">
        <v>11.111111111111111</v>
      </c>
      <c r="E29" s="74">
        <v>20</v>
      </c>
      <c r="F29" s="74">
        <v>57.777777777777771</v>
      </c>
      <c r="G29" s="74">
        <v>2.2222222222222223</v>
      </c>
      <c r="H29" s="74">
        <v>4.4444444444444446</v>
      </c>
      <c r="I29" s="74">
        <v>6.666666666666667</v>
      </c>
      <c r="J29" s="74">
        <v>8.8888888888888893</v>
      </c>
      <c r="K29" s="74">
        <v>2.2222222222222223</v>
      </c>
      <c r="L29" s="75">
        <v>31.111111111111111</v>
      </c>
      <c r="M29" s="75">
        <v>33.333333333333329</v>
      </c>
      <c r="N29" s="75">
        <v>15.555555555555555</v>
      </c>
      <c r="O29" s="76">
        <v>2.2222222222222223</v>
      </c>
    </row>
    <row r="30" spans="2:15">
      <c r="B30" s="71" t="s">
        <v>36</v>
      </c>
      <c r="C30" s="72">
        <v>279</v>
      </c>
      <c r="D30" s="73">
        <v>19.713261648745519</v>
      </c>
      <c r="E30" s="74">
        <v>37.275985663082437</v>
      </c>
      <c r="F30" s="74">
        <v>24.014336917562723</v>
      </c>
      <c r="G30" s="74">
        <v>2.5089605734767026</v>
      </c>
      <c r="H30" s="74">
        <v>22.222222222222221</v>
      </c>
      <c r="I30" s="74">
        <v>12.544802867383511</v>
      </c>
      <c r="J30" s="74">
        <v>44.802867383512549</v>
      </c>
      <c r="K30" s="74">
        <v>26.16487455197133</v>
      </c>
      <c r="L30" s="75">
        <v>13.978494623655912</v>
      </c>
      <c r="M30" s="75">
        <v>22.58064516129032</v>
      </c>
      <c r="N30" s="75">
        <v>4.6594982078853047</v>
      </c>
      <c r="O30" s="76">
        <v>2.1505376344086025</v>
      </c>
    </row>
    <row r="31" spans="2:15" ht="14.25" thickBot="1">
      <c r="B31" s="77" t="s">
        <v>37</v>
      </c>
      <c r="C31" s="78">
        <v>14</v>
      </c>
      <c r="D31" s="79">
        <v>7.1428571428571423</v>
      </c>
      <c r="E31" s="80">
        <v>28.571428571428569</v>
      </c>
      <c r="F31" s="80">
        <v>14.285714285714285</v>
      </c>
      <c r="G31" s="80">
        <v>7.1428571428571423</v>
      </c>
      <c r="H31" s="80">
        <v>21.428571428571427</v>
      </c>
      <c r="I31" s="80">
        <v>7.1428571428571423</v>
      </c>
      <c r="J31" s="80">
        <v>42.857142857142854</v>
      </c>
      <c r="K31" s="80">
        <v>35.714285714285715</v>
      </c>
      <c r="L31" s="81">
        <v>7.1428571428571423</v>
      </c>
      <c r="M31" s="81">
        <v>35.714285714285715</v>
      </c>
      <c r="N31" s="81">
        <v>7.1428571428571423</v>
      </c>
      <c r="O31" s="82"/>
    </row>
    <row r="32" spans="2:15" ht="14.25" thickBot="1">
      <c r="B32" s="59" t="s">
        <v>38</v>
      </c>
      <c r="C32" s="60">
        <f>IF(SUM(C23:C31,C9:C21)=0,"",SUM(C23:C31,C9:C21))</f>
        <v>2438</v>
      </c>
      <c r="D32" s="61">
        <v>18.129614438063989</v>
      </c>
      <c r="E32" s="62">
        <v>27.440525020508616</v>
      </c>
      <c r="F32" s="62">
        <v>28.34290401968827</v>
      </c>
      <c r="G32" s="62">
        <v>5.8654634946677602</v>
      </c>
      <c r="H32" s="62">
        <v>38.269073010664478</v>
      </c>
      <c r="I32" s="62">
        <v>12.141099261689909</v>
      </c>
      <c r="J32" s="62">
        <v>34.577522559474978</v>
      </c>
      <c r="K32" s="62">
        <v>18.457752255947497</v>
      </c>
      <c r="L32" s="63">
        <v>12.10008203445447</v>
      </c>
      <c r="M32" s="63">
        <v>28.260869565217391</v>
      </c>
      <c r="N32" s="63">
        <v>6.6037735849056602</v>
      </c>
      <c r="O32" s="64">
        <v>1.3125512715340444</v>
      </c>
    </row>
    <row r="33" spans="3:3">
      <c r="C33" s="83"/>
    </row>
  </sheetData>
  <phoneticPr fontId="2"/>
  <conditionalFormatting sqref="D8:O32">
    <cfRule type="expression" dxfId="92" priority="1">
      <formula>AND(D8=LARGE($D8:$O8,3),NOT(D8=0))</formula>
    </cfRule>
    <cfRule type="expression" dxfId="91" priority="2">
      <formula>AND(D8=LARGE($D8:$O8,2),NOT(D8=0))</formula>
    </cfRule>
    <cfRule type="expression" dxfId="90" priority="3">
      <formula>AND(D8=LARGE($D8:$O8,1),NOT(D8=0))</formula>
    </cfRule>
  </conditionalFormatting>
  <pageMargins left="0.7" right="0.7" top="0.75" bottom="0.75" header="0.3" footer="0.3"/>
  <pageSetup paperSize="9" scale="6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D7A39-CDCB-4746-8948-79B6F324D097}">
  <sheetPr>
    <pageSetUpPr fitToPage="1"/>
  </sheetPr>
  <dimension ref="B2:K31"/>
  <sheetViews>
    <sheetView zoomScale="55" zoomScaleNormal="55" workbookViewId="0"/>
  </sheetViews>
  <sheetFormatPr defaultRowHeight="18.75"/>
  <cols>
    <col min="1" max="1" width="4.125" style="51" customWidth="1"/>
    <col min="2" max="2" width="2.75" style="51" customWidth="1"/>
    <col min="3" max="3" width="3.5" style="51" customWidth="1"/>
    <col min="4" max="4" width="30.625" style="51" customWidth="1"/>
    <col min="5" max="5" width="30.25" style="51" customWidth="1"/>
    <col min="6" max="6" width="16.125" style="51" customWidth="1"/>
    <col min="7" max="7" width="17.5" style="51" customWidth="1"/>
    <col min="8" max="16384" width="9" style="51"/>
  </cols>
  <sheetData>
    <row r="2" spans="2:11" ht="24">
      <c r="B2" s="113" t="s">
        <v>0</v>
      </c>
    </row>
    <row r="3" spans="2:11" ht="53.25" customHeight="1">
      <c r="B3" s="118" t="s">
        <v>650</v>
      </c>
      <c r="C3" s="118"/>
      <c r="D3" s="118"/>
      <c r="E3" s="118"/>
      <c r="F3" s="118"/>
      <c r="G3" s="118"/>
      <c r="H3" s="52"/>
      <c r="I3" s="52"/>
      <c r="J3" s="52"/>
      <c r="K3" s="52"/>
    </row>
    <row r="4" spans="2:11" ht="24.95" customHeight="1">
      <c r="B4" s="119" t="s">
        <v>651</v>
      </c>
      <c r="C4" s="119"/>
      <c r="D4" s="119"/>
      <c r="E4" s="119"/>
      <c r="F4" s="120"/>
      <c r="G4" s="120"/>
      <c r="H4" s="52"/>
      <c r="I4" s="52"/>
      <c r="J4" s="52"/>
      <c r="K4" s="52"/>
    </row>
    <row r="5" spans="2:11" ht="24.95" customHeight="1">
      <c r="B5" s="119"/>
      <c r="C5" s="119" t="s">
        <v>1</v>
      </c>
      <c r="D5" s="119"/>
      <c r="E5" s="119"/>
      <c r="F5" s="119"/>
      <c r="G5" s="119"/>
    </row>
    <row r="6" spans="2:11" ht="24.95" customHeight="1">
      <c r="B6" s="119" t="s">
        <v>2</v>
      </c>
      <c r="C6" s="119"/>
      <c r="D6" s="119"/>
      <c r="E6" s="119"/>
      <c r="F6" s="119"/>
      <c r="G6" s="119"/>
    </row>
    <row r="7" spans="2:11" ht="24.95" customHeight="1">
      <c r="B7" s="119"/>
      <c r="C7" s="119" t="s">
        <v>3</v>
      </c>
      <c r="D7" s="119"/>
      <c r="E7" s="119"/>
      <c r="F7" s="119"/>
      <c r="G7" s="119"/>
    </row>
    <row r="8" spans="2:11" ht="24.95" customHeight="1">
      <c r="B8" s="119" t="s">
        <v>4</v>
      </c>
      <c r="C8" s="119"/>
      <c r="D8" s="119"/>
      <c r="E8" s="119"/>
      <c r="F8" s="119"/>
      <c r="G8" s="119"/>
    </row>
    <row r="9" spans="2:11" ht="24.95" customHeight="1">
      <c r="B9" s="119"/>
      <c r="C9" s="119" t="s">
        <v>369</v>
      </c>
      <c r="D9" s="119"/>
      <c r="E9" s="119"/>
      <c r="F9" s="119"/>
      <c r="G9" s="119"/>
    </row>
    <row r="10" spans="2:11" ht="24.95" customHeight="1">
      <c r="B10" s="119" t="s">
        <v>5</v>
      </c>
      <c r="C10" s="119"/>
      <c r="D10" s="119"/>
      <c r="E10" s="119"/>
      <c r="F10" s="119"/>
      <c r="G10" s="119"/>
    </row>
    <row r="11" spans="2:11" ht="24.95" customHeight="1">
      <c r="B11" s="119"/>
      <c r="C11" s="119" t="s">
        <v>370</v>
      </c>
      <c r="D11" s="119"/>
      <c r="E11" s="119"/>
      <c r="F11" s="119"/>
      <c r="G11" s="119"/>
    </row>
    <row r="12" spans="2:11" ht="24.95" customHeight="1">
      <c r="B12" s="119"/>
      <c r="C12" s="119" t="s">
        <v>652</v>
      </c>
      <c r="D12" s="119"/>
      <c r="E12" s="119"/>
      <c r="F12" s="119"/>
      <c r="G12" s="119"/>
    </row>
    <row r="13" spans="2:11" ht="27" customHeight="1" thickBot="1">
      <c r="B13" s="121"/>
      <c r="C13" s="121"/>
      <c r="D13" s="121"/>
      <c r="E13" s="121"/>
      <c r="F13" s="121"/>
      <c r="G13" s="121"/>
    </row>
    <row r="14" spans="2:11" ht="23.25" customHeight="1">
      <c r="B14" s="121"/>
      <c r="C14" s="121"/>
      <c r="D14" s="133" t="s">
        <v>636</v>
      </c>
      <c r="E14" s="135" t="s">
        <v>665</v>
      </c>
      <c r="F14" s="135"/>
      <c r="G14" s="136"/>
    </row>
    <row r="15" spans="2:11" ht="24.95" customHeight="1" thickBot="1">
      <c r="B15" s="121"/>
      <c r="C15" s="121"/>
      <c r="D15" s="134"/>
      <c r="E15" s="122" t="s">
        <v>6</v>
      </c>
      <c r="F15" s="123" t="s">
        <v>7</v>
      </c>
      <c r="G15" s="124" t="s">
        <v>8</v>
      </c>
    </row>
    <row r="16" spans="2:11" ht="30" customHeight="1">
      <c r="B16" s="121"/>
      <c r="C16" s="121"/>
      <c r="D16" s="114" t="s">
        <v>653</v>
      </c>
      <c r="E16" s="115" t="s">
        <v>375</v>
      </c>
      <c r="F16" s="137" t="s">
        <v>377</v>
      </c>
      <c r="G16" s="139" t="s">
        <v>378</v>
      </c>
    </row>
    <row r="17" spans="2:7" ht="24.95" customHeight="1" thickBot="1">
      <c r="B17" s="121"/>
      <c r="C17" s="121"/>
      <c r="D17" s="116" t="s">
        <v>654</v>
      </c>
      <c r="E17" s="117" t="s">
        <v>376</v>
      </c>
      <c r="F17" s="138"/>
      <c r="G17" s="140"/>
    </row>
    <row r="18" spans="2:7" ht="24.95" customHeight="1">
      <c r="B18" s="121"/>
      <c r="C18" s="121"/>
      <c r="D18" s="121"/>
      <c r="E18" s="121"/>
      <c r="F18" s="121"/>
      <c r="G18" s="121"/>
    </row>
    <row r="19" spans="2:7" ht="24.95" customHeight="1">
      <c r="B19" s="121"/>
      <c r="C19" s="121"/>
      <c r="D19" s="121"/>
      <c r="E19" s="121"/>
      <c r="F19" s="121"/>
      <c r="G19" s="121"/>
    </row>
    <row r="20" spans="2:7" ht="24.95" customHeight="1">
      <c r="B20" s="121"/>
      <c r="C20" s="121"/>
      <c r="D20" s="121"/>
      <c r="E20" s="121"/>
      <c r="F20" s="121"/>
      <c r="G20" s="121"/>
    </row>
    <row r="21" spans="2:7" ht="24.95" customHeight="1">
      <c r="B21" s="119" t="s">
        <v>655</v>
      </c>
      <c r="C21" s="119"/>
      <c r="D21" s="119"/>
      <c r="E21" s="119"/>
      <c r="F21" s="121"/>
      <c r="G21" s="121"/>
    </row>
    <row r="22" spans="2:7" ht="24.95" customHeight="1">
      <c r="B22" s="119"/>
      <c r="C22" s="119"/>
      <c r="D22" s="119"/>
      <c r="E22" s="119"/>
      <c r="F22" s="121"/>
      <c r="G22" s="121"/>
    </row>
    <row r="23" spans="2:7" ht="24.95" customHeight="1">
      <c r="B23" s="119"/>
      <c r="C23" s="119"/>
      <c r="D23" s="119" t="s">
        <v>656</v>
      </c>
      <c r="E23" s="119"/>
      <c r="F23" s="121"/>
      <c r="G23" s="121"/>
    </row>
    <row r="24" spans="2:7" ht="24.95" customHeight="1">
      <c r="B24" s="119"/>
      <c r="C24" s="119"/>
      <c r="D24" s="119" t="s">
        <v>657</v>
      </c>
      <c r="E24" s="119"/>
      <c r="F24" s="121"/>
      <c r="G24" s="121"/>
    </row>
    <row r="25" spans="2:7" ht="24.95" customHeight="1">
      <c r="B25" s="119"/>
      <c r="C25" s="119"/>
      <c r="D25" s="119" t="s">
        <v>658</v>
      </c>
      <c r="E25" s="119"/>
      <c r="F25" s="121"/>
      <c r="G25" s="121"/>
    </row>
    <row r="26" spans="2:7" ht="24.95" customHeight="1">
      <c r="B26" s="119"/>
      <c r="C26" s="119"/>
      <c r="D26" s="119" t="s">
        <v>659</v>
      </c>
      <c r="E26" s="119"/>
      <c r="F26" s="121"/>
      <c r="G26" s="121"/>
    </row>
    <row r="27" spans="2:7" ht="24.95" customHeight="1">
      <c r="B27" s="119"/>
      <c r="C27" s="119"/>
      <c r="D27" s="119" t="s">
        <v>660</v>
      </c>
      <c r="E27" s="119"/>
      <c r="F27" s="121"/>
      <c r="G27" s="121"/>
    </row>
    <row r="28" spans="2:7" ht="24.95" customHeight="1">
      <c r="B28" s="119"/>
      <c r="C28" s="119"/>
      <c r="D28" s="119" t="s">
        <v>661</v>
      </c>
      <c r="E28" s="119"/>
      <c r="F28" s="121"/>
      <c r="G28" s="121"/>
    </row>
    <row r="29" spans="2:7" ht="24.95" customHeight="1">
      <c r="B29" s="121"/>
      <c r="C29" s="121"/>
      <c r="D29" s="119" t="s">
        <v>662</v>
      </c>
      <c r="E29" s="121"/>
      <c r="F29" s="121"/>
      <c r="G29" s="121"/>
    </row>
    <row r="30" spans="2:7" ht="24.95" customHeight="1">
      <c r="B30" s="121"/>
      <c r="C30" s="121"/>
      <c r="D30" s="119" t="s">
        <v>663</v>
      </c>
      <c r="E30" s="121"/>
      <c r="F30" s="121"/>
      <c r="G30" s="121"/>
    </row>
    <row r="31" spans="2:7" ht="24.95" customHeight="1">
      <c r="B31" s="121"/>
      <c r="C31" s="121"/>
      <c r="D31" s="119" t="s">
        <v>664</v>
      </c>
      <c r="E31" s="121"/>
      <c r="F31" s="121"/>
      <c r="G31" s="121"/>
    </row>
  </sheetData>
  <mergeCells count="4">
    <mergeCell ref="D14:D15"/>
    <mergeCell ref="E14:G14"/>
    <mergeCell ref="F16:F17"/>
    <mergeCell ref="G16:G17"/>
  </mergeCells>
  <phoneticPr fontId="2"/>
  <pageMargins left="0.70866141732283472" right="0.59055118110236227" top="0.74803149606299213" bottom="0.74803149606299213" header="0.31496062992125984" footer="0.31496062992125984"/>
  <pageSetup paperSize="9" scale="83" orientation="portrait" r:id="rId1"/>
  <ignoredErrors>
    <ignoredError sqref="E17"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23C43-6B31-4B29-B59E-303A34585756}">
  <dimension ref="B2:D13"/>
  <sheetViews>
    <sheetView showGridLines="0" zoomScaleNormal="100" workbookViewId="0"/>
  </sheetViews>
  <sheetFormatPr defaultRowHeight="13.5"/>
  <cols>
    <col min="1" max="1" width="1.375" style="13" customWidth="1"/>
    <col min="2" max="2" width="9" style="13"/>
    <col min="3" max="3" width="14.625" style="13" customWidth="1"/>
    <col min="4" max="4" width="44.75" style="13" customWidth="1"/>
    <col min="5" max="5" width="1.375" style="13" customWidth="1"/>
    <col min="6" max="16384" width="9" style="13"/>
  </cols>
  <sheetData>
    <row r="2" spans="2:4">
      <c r="B2" s="5" t="s">
        <v>414</v>
      </c>
    </row>
    <row r="3" spans="2:4" ht="14.25" thickBot="1"/>
    <row r="4" spans="2:4" ht="21.75" thickBot="1">
      <c r="B4" s="14"/>
      <c r="C4" s="15" t="s">
        <v>379</v>
      </c>
      <c r="D4" s="15" t="s">
        <v>380</v>
      </c>
    </row>
    <row r="5" spans="2:4" ht="24" customHeight="1">
      <c r="B5" s="147" t="s">
        <v>7</v>
      </c>
      <c r="C5" s="16" t="s">
        <v>381</v>
      </c>
      <c r="D5" s="19" t="s">
        <v>464</v>
      </c>
    </row>
    <row r="6" spans="2:4" ht="24" customHeight="1">
      <c r="B6" s="148"/>
      <c r="C6" s="18" t="s">
        <v>382</v>
      </c>
      <c r="D6" s="19" t="s">
        <v>466</v>
      </c>
    </row>
    <row r="7" spans="2:4" ht="24" customHeight="1">
      <c r="B7" s="148"/>
      <c r="C7" s="18" t="s">
        <v>422</v>
      </c>
      <c r="D7" s="19" t="s">
        <v>465</v>
      </c>
    </row>
    <row r="8" spans="2:4" ht="24" customHeight="1" thickBot="1">
      <c r="B8" s="148"/>
      <c r="C8" s="20" t="s">
        <v>434</v>
      </c>
      <c r="D8" s="21" t="s">
        <v>460</v>
      </c>
    </row>
    <row r="9" spans="2:4" ht="24" customHeight="1">
      <c r="B9" s="149" t="s">
        <v>8</v>
      </c>
      <c r="C9" s="22" t="s">
        <v>384</v>
      </c>
      <c r="D9" s="23" t="s">
        <v>467</v>
      </c>
    </row>
    <row r="10" spans="2:4" ht="24" customHeight="1">
      <c r="B10" s="151"/>
      <c r="C10" s="40" t="s">
        <v>461</v>
      </c>
      <c r="D10" s="41" t="s">
        <v>462</v>
      </c>
    </row>
    <row r="11" spans="2:4" ht="24" customHeight="1" thickBot="1">
      <c r="B11" s="150"/>
      <c r="C11" s="24" t="s">
        <v>447</v>
      </c>
      <c r="D11" s="25" t="s">
        <v>463</v>
      </c>
    </row>
    <row r="12" spans="2:4" ht="24" customHeight="1">
      <c r="B12" s="26"/>
    </row>
    <row r="13" spans="2:4" ht="24" customHeight="1">
      <c r="B13" s="26"/>
    </row>
  </sheetData>
  <mergeCells count="2">
    <mergeCell ref="B5:B8"/>
    <mergeCell ref="B9:B11"/>
  </mergeCells>
  <phoneticPr fontId="2"/>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EF28C-C155-4854-B0F7-2A1906FE8943}">
  <sheetPr>
    <pageSetUpPr fitToPage="1"/>
  </sheetPr>
  <dimension ref="B1:R33"/>
  <sheetViews>
    <sheetView workbookViewId="0"/>
  </sheetViews>
  <sheetFormatPr defaultRowHeight="13.5"/>
  <cols>
    <col min="1" max="1" width="9" style="27"/>
    <col min="2" max="2" width="15" style="27" bestFit="1" customWidth="1"/>
    <col min="3" max="16384" width="9" style="27"/>
  </cols>
  <sheetData>
    <row r="1" spans="2:18" ht="17.25">
      <c r="B1" s="47"/>
    </row>
    <row r="3" spans="2:18">
      <c r="B3" s="27" t="s">
        <v>151</v>
      </c>
    </row>
    <row r="4" spans="2:18">
      <c r="B4" s="27" t="s">
        <v>164</v>
      </c>
    </row>
    <row r="6" spans="2:18" ht="14.25" thickBot="1">
      <c r="R6" s="48" t="s">
        <v>10</v>
      </c>
    </row>
    <row r="7" spans="2:18" ht="68.25" thickBot="1">
      <c r="B7" s="53"/>
      <c r="C7" s="54" t="s">
        <v>12</v>
      </c>
      <c r="D7" s="55" t="s">
        <v>165</v>
      </c>
      <c r="E7" s="56" t="s">
        <v>166</v>
      </c>
      <c r="F7" s="56" t="s">
        <v>167</v>
      </c>
      <c r="G7" s="56" t="s">
        <v>168</v>
      </c>
      <c r="H7" s="56" t="s">
        <v>169</v>
      </c>
      <c r="I7" s="56" t="s">
        <v>170</v>
      </c>
      <c r="J7" s="56" t="s">
        <v>171</v>
      </c>
      <c r="K7" s="56" t="s">
        <v>172</v>
      </c>
      <c r="L7" s="57" t="s">
        <v>173</v>
      </c>
      <c r="M7" s="57" t="s">
        <v>174</v>
      </c>
      <c r="N7" s="57" t="s">
        <v>175</v>
      </c>
      <c r="O7" s="57" t="s">
        <v>176</v>
      </c>
      <c r="P7" s="57" t="s">
        <v>177</v>
      </c>
      <c r="Q7" s="57" t="s">
        <v>178</v>
      </c>
      <c r="R7" s="58" t="s">
        <v>179</v>
      </c>
    </row>
    <row r="8" spans="2:18" ht="14.25" thickBot="1">
      <c r="B8" s="59" t="s">
        <v>14</v>
      </c>
      <c r="C8" s="60">
        <f>IF(SUM(C9:C21)=0,"",SUM(C9:C21))</f>
        <v>893</v>
      </c>
      <c r="D8" s="61">
        <v>69.316909294512868</v>
      </c>
      <c r="E8" s="62">
        <v>77.715565509518484</v>
      </c>
      <c r="F8" s="62">
        <v>1.9036954087346025</v>
      </c>
      <c r="G8" s="62">
        <v>1.0078387458006719</v>
      </c>
      <c r="H8" s="62">
        <v>52.407614781634933</v>
      </c>
      <c r="I8" s="62">
        <v>17.917133258678611</v>
      </c>
      <c r="J8" s="62">
        <v>12.653975363941768</v>
      </c>
      <c r="K8" s="62">
        <v>2.5755879059350502</v>
      </c>
      <c r="L8" s="63">
        <v>1.3437849944008957</v>
      </c>
      <c r="M8" s="63">
        <v>4.0313549832026876</v>
      </c>
      <c r="N8" s="63">
        <v>13.5498320268757</v>
      </c>
      <c r="O8" s="63">
        <v>1.1198208286674132</v>
      </c>
      <c r="P8" s="63">
        <v>4.1433370660694289</v>
      </c>
      <c r="Q8" s="63">
        <v>0.67189249720044786</v>
      </c>
      <c r="R8" s="64">
        <v>1.3437849944008957</v>
      </c>
    </row>
    <row r="9" spans="2:18">
      <c r="B9" s="65" t="s">
        <v>15</v>
      </c>
      <c r="C9" s="66">
        <v>146</v>
      </c>
      <c r="D9" s="67">
        <v>63.698630136986303</v>
      </c>
      <c r="E9" s="68">
        <v>73.972602739726028</v>
      </c>
      <c r="F9" s="68">
        <v>3.4246575342465753</v>
      </c>
      <c r="G9" s="68">
        <v>0.68493150684931503</v>
      </c>
      <c r="H9" s="68">
        <v>52.739726027397261</v>
      </c>
      <c r="I9" s="68">
        <v>20.547945205479451</v>
      </c>
      <c r="J9" s="68">
        <v>15.068493150684931</v>
      </c>
      <c r="K9" s="68">
        <v>2.7397260273972601</v>
      </c>
      <c r="L9" s="69">
        <v>1.3698630136986301</v>
      </c>
      <c r="M9" s="69">
        <v>6.1643835616438354</v>
      </c>
      <c r="N9" s="69">
        <v>18.493150684931507</v>
      </c>
      <c r="O9" s="69"/>
      <c r="P9" s="69">
        <v>8.9041095890410951</v>
      </c>
      <c r="Q9" s="69"/>
      <c r="R9" s="70">
        <v>1.3698630136986301</v>
      </c>
    </row>
    <row r="10" spans="2:18">
      <c r="B10" s="71" t="s">
        <v>16</v>
      </c>
      <c r="C10" s="72">
        <v>16</v>
      </c>
      <c r="D10" s="73">
        <v>50</v>
      </c>
      <c r="E10" s="74">
        <v>62.5</v>
      </c>
      <c r="F10" s="74">
        <v>6.25</v>
      </c>
      <c r="G10" s="74"/>
      <c r="H10" s="74">
        <v>56.25</v>
      </c>
      <c r="I10" s="74">
        <v>25</v>
      </c>
      <c r="J10" s="74"/>
      <c r="K10" s="74"/>
      <c r="L10" s="75"/>
      <c r="M10" s="75">
        <v>6.25</v>
      </c>
      <c r="N10" s="75">
        <v>25</v>
      </c>
      <c r="O10" s="75">
        <v>6.25</v>
      </c>
      <c r="P10" s="75">
        <v>6.25</v>
      </c>
      <c r="Q10" s="75"/>
      <c r="R10" s="76">
        <v>6.25</v>
      </c>
    </row>
    <row r="11" spans="2:18">
      <c r="B11" s="71" t="s">
        <v>17</v>
      </c>
      <c r="C11" s="72">
        <v>30</v>
      </c>
      <c r="D11" s="73">
        <v>63.333333333333329</v>
      </c>
      <c r="E11" s="74">
        <v>80</v>
      </c>
      <c r="F11" s="74"/>
      <c r="G11" s="74">
        <v>3.3333333333333335</v>
      </c>
      <c r="H11" s="74">
        <v>53.333333333333336</v>
      </c>
      <c r="I11" s="74">
        <v>13.333333333333334</v>
      </c>
      <c r="J11" s="74">
        <v>20</v>
      </c>
      <c r="K11" s="74">
        <v>6.666666666666667</v>
      </c>
      <c r="L11" s="75"/>
      <c r="M11" s="75"/>
      <c r="N11" s="75">
        <v>13.333333333333334</v>
      </c>
      <c r="O11" s="75">
        <v>3.3333333333333335</v>
      </c>
      <c r="P11" s="75">
        <v>3.3333333333333335</v>
      </c>
      <c r="Q11" s="75">
        <v>3.3333333333333335</v>
      </c>
      <c r="R11" s="76"/>
    </row>
    <row r="12" spans="2:18">
      <c r="B12" s="71" t="s">
        <v>18</v>
      </c>
      <c r="C12" s="72">
        <v>71</v>
      </c>
      <c r="D12" s="73">
        <v>56.338028169014088</v>
      </c>
      <c r="E12" s="74">
        <v>77.464788732394368</v>
      </c>
      <c r="F12" s="74">
        <v>2.8169014084507045</v>
      </c>
      <c r="G12" s="74"/>
      <c r="H12" s="74">
        <v>50.704225352112672</v>
      </c>
      <c r="I12" s="74">
        <v>23.943661971830984</v>
      </c>
      <c r="J12" s="74">
        <v>14.084507042253522</v>
      </c>
      <c r="K12" s="74">
        <v>2.8169014084507045</v>
      </c>
      <c r="L12" s="75">
        <v>2.8169014084507045</v>
      </c>
      <c r="M12" s="75"/>
      <c r="N12" s="75">
        <v>9.8591549295774641</v>
      </c>
      <c r="O12" s="75">
        <v>1.4084507042253522</v>
      </c>
      <c r="P12" s="75">
        <v>4.225352112676056</v>
      </c>
      <c r="Q12" s="75"/>
      <c r="R12" s="76">
        <v>1.4084507042253522</v>
      </c>
    </row>
    <row r="13" spans="2:18">
      <c r="B13" s="71" t="s">
        <v>19</v>
      </c>
      <c r="C13" s="72">
        <v>4</v>
      </c>
      <c r="D13" s="73">
        <v>75</v>
      </c>
      <c r="E13" s="74">
        <v>50</v>
      </c>
      <c r="F13" s="74"/>
      <c r="G13" s="74"/>
      <c r="H13" s="74">
        <v>75</v>
      </c>
      <c r="I13" s="74">
        <v>25</v>
      </c>
      <c r="J13" s="74">
        <v>50</v>
      </c>
      <c r="K13" s="74"/>
      <c r="L13" s="75"/>
      <c r="M13" s="75"/>
      <c r="N13" s="75"/>
      <c r="O13" s="75"/>
      <c r="P13" s="75">
        <v>25</v>
      </c>
      <c r="Q13" s="75"/>
      <c r="R13" s="76"/>
    </row>
    <row r="14" spans="2:18">
      <c r="B14" s="71" t="s">
        <v>20</v>
      </c>
      <c r="C14" s="72">
        <v>50</v>
      </c>
      <c r="D14" s="73">
        <v>64</v>
      </c>
      <c r="E14" s="74">
        <v>86</v>
      </c>
      <c r="F14" s="74"/>
      <c r="G14" s="74">
        <v>2</v>
      </c>
      <c r="H14" s="74">
        <v>54</v>
      </c>
      <c r="I14" s="74">
        <v>22</v>
      </c>
      <c r="J14" s="74">
        <v>12</v>
      </c>
      <c r="K14" s="74">
        <v>2</v>
      </c>
      <c r="L14" s="75"/>
      <c r="M14" s="75">
        <v>6</v>
      </c>
      <c r="N14" s="75">
        <v>10</v>
      </c>
      <c r="O14" s="75">
        <v>2</v>
      </c>
      <c r="P14" s="75">
        <v>4</v>
      </c>
      <c r="Q14" s="75"/>
      <c r="R14" s="76"/>
    </row>
    <row r="15" spans="2:18">
      <c r="B15" s="71" t="s">
        <v>21</v>
      </c>
      <c r="C15" s="72">
        <v>40</v>
      </c>
      <c r="D15" s="73">
        <v>77.5</v>
      </c>
      <c r="E15" s="74">
        <v>82.5</v>
      </c>
      <c r="F15" s="74">
        <v>2.5</v>
      </c>
      <c r="G15" s="74"/>
      <c r="H15" s="74">
        <v>65</v>
      </c>
      <c r="I15" s="74">
        <v>17.5</v>
      </c>
      <c r="J15" s="74">
        <v>10</v>
      </c>
      <c r="K15" s="74"/>
      <c r="L15" s="75"/>
      <c r="M15" s="75"/>
      <c r="N15" s="75">
        <v>12.5</v>
      </c>
      <c r="O15" s="75"/>
      <c r="P15" s="75">
        <v>5</v>
      </c>
      <c r="Q15" s="75"/>
      <c r="R15" s="76">
        <v>2.5</v>
      </c>
    </row>
    <row r="16" spans="2:18">
      <c r="B16" s="71" t="s">
        <v>22</v>
      </c>
      <c r="C16" s="72">
        <v>35</v>
      </c>
      <c r="D16" s="73">
        <v>82.857142857142861</v>
      </c>
      <c r="E16" s="74">
        <v>82.857142857142861</v>
      </c>
      <c r="F16" s="74"/>
      <c r="G16" s="74"/>
      <c r="H16" s="74">
        <v>54.285714285714285</v>
      </c>
      <c r="I16" s="74">
        <v>11.428571428571429</v>
      </c>
      <c r="J16" s="74">
        <v>11.428571428571429</v>
      </c>
      <c r="K16" s="74"/>
      <c r="L16" s="75">
        <v>2.8571428571428572</v>
      </c>
      <c r="M16" s="75">
        <v>2.8571428571428572</v>
      </c>
      <c r="N16" s="75">
        <v>8.5714285714285712</v>
      </c>
      <c r="O16" s="75"/>
      <c r="P16" s="75">
        <v>2.8571428571428572</v>
      </c>
      <c r="Q16" s="75">
        <v>5.7142857142857144</v>
      </c>
      <c r="R16" s="76"/>
    </row>
    <row r="17" spans="2:18">
      <c r="B17" s="71" t="s">
        <v>23</v>
      </c>
      <c r="C17" s="72">
        <v>104</v>
      </c>
      <c r="D17" s="73">
        <v>69.230769230769226</v>
      </c>
      <c r="E17" s="74">
        <v>82.692307692307693</v>
      </c>
      <c r="F17" s="74">
        <v>0.96153846153846156</v>
      </c>
      <c r="G17" s="74">
        <v>0.96153846153846156</v>
      </c>
      <c r="H17" s="74">
        <v>50</v>
      </c>
      <c r="I17" s="74">
        <v>24.03846153846154</v>
      </c>
      <c r="J17" s="74">
        <v>6.7307692307692308</v>
      </c>
      <c r="K17" s="74">
        <v>2.8846153846153846</v>
      </c>
      <c r="L17" s="75">
        <v>1.9230769230769231</v>
      </c>
      <c r="M17" s="75">
        <v>10.576923076923077</v>
      </c>
      <c r="N17" s="75">
        <v>15.384615384615385</v>
      </c>
      <c r="O17" s="75"/>
      <c r="P17" s="75">
        <v>1.9230769230769231</v>
      </c>
      <c r="Q17" s="75">
        <v>0.96153846153846156</v>
      </c>
      <c r="R17" s="76">
        <v>0.96153846153846156</v>
      </c>
    </row>
    <row r="18" spans="2:18">
      <c r="B18" s="71" t="s">
        <v>24</v>
      </c>
      <c r="C18" s="72">
        <v>82</v>
      </c>
      <c r="D18" s="73">
        <v>68.292682926829272</v>
      </c>
      <c r="E18" s="74">
        <v>74.390243902439025</v>
      </c>
      <c r="F18" s="74">
        <v>1.2195121951219512</v>
      </c>
      <c r="G18" s="74"/>
      <c r="H18" s="74">
        <v>57.317073170731703</v>
      </c>
      <c r="I18" s="74">
        <v>15.853658536585366</v>
      </c>
      <c r="J18" s="74">
        <v>10.975609756097562</v>
      </c>
      <c r="K18" s="74">
        <v>1.2195121951219512</v>
      </c>
      <c r="L18" s="75">
        <v>1.2195121951219512</v>
      </c>
      <c r="M18" s="75">
        <v>4.8780487804878048</v>
      </c>
      <c r="N18" s="75">
        <v>14.634146341463413</v>
      </c>
      <c r="O18" s="75"/>
      <c r="P18" s="75">
        <v>4.8780487804878048</v>
      </c>
      <c r="Q18" s="75">
        <v>1.2195121951219512</v>
      </c>
      <c r="R18" s="76">
        <v>2.4390243902439024</v>
      </c>
    </row>
    <row r="19" spans="2:18">
      <c r="B19" s="71" t="s">
        <v>25</v>
      </c>
      <c r="C19" s="72">
        <v>26</v>
      </c>
      <c r="D19" s="73">
        <v>69.230769230769226</v>
      </c>
      <c r="E19" s="74">
        <v>73.076923076923066</v>
      </c>
      <c r="F19" s="74">
        <v>3.8461538461538463</v>
      </c>
      <c r="G19" s="74"/>
      <c r="H19" s="74">
        <v>46.153846153846153</v>
      </c>
      <c r="I19" s="74">
        <v>15.384615384615385</v>
      </c>
      <c r="J19" s="74">
        <v>7.6923076923076925</v>
      </c>
      <c r="K19" s="74">
        <v>3.8461538461538463</v>
      </c>
      <c r="L19" s="75"/>
      <c r="M19" s="75"/>
      <c r="N19" s="75">
        <v>11.538461538461538</v>
      </c>
      <c r="O19" s="75"/>
      <c r="P19" s="75">
        <v>7.6923076923076925</v>
      </c>
      <c r="Q19" s="75">
        <v>3.8461538461538463</v>
      </c>
      <c r="R19" s="76">
        <v>3.8461538461538463</v>
      </c>
    </row>
    <row r="20" spans="2:18">
      <c r="B20" s="71" t="s">
        <v>26</v>
      </c>
      <c r="C20" s="72">
        <v>84</v>
      </c>
      <c r="D20" s="73">
        <v>80.952380952380949</v>
      </c>
      <c r="E20" s="74">
        <v>75</v>
      </c>
      <c r="F20" s="74">
        <v>1.1904761904761905</v>
      </c>
      <c r="G20" s="74">
        <v>1.1904761904761905</v>
      </c>
      <c r="H20" s="74">
        <v>51.19047619047619</v>
      </c>
      <c r="I20" s="74">
        <v>17.857142857142858</v>
      </c>
      <c r="J20" s="74">
        <v>11.904761904761903</v>
      </c>
      <c r="K20" s="74">
        <v>1.1904761904761905</v>
      </c>
      <c r="L20" s="75">
        <v>1.1904761904761905</v>
      </c>
      <c r="M20" s="75">
        <v>5.9523809523809517</v>
      </c>
      <c r="N20" s="75">
        <v>16.666666666666664</v>
      </c>
      <c r="O20" s="75">
        <v>1.1904761904761905</v>
      </c>
      <c r="P20" s="75"/>
      <c r="Q20" s="75"/>
      <c r="R20" s="76">
        <v>1.1904761904761905</v>
      </c>
    </row>
    <row r="21" spans="2:18" ht="14.25" thickBot="1">
      <c r="B21" s="77" t="s">
        <v>27</v>
      </c>
      <c r="C21" s="78">
        <v>205</v>
      </c>
      <c r="D21" s="79">
        <v>73.170731707317074</v>
      </c>
      <c r="E21" s="80">
        <v>78.536585365853668</v>
      </c>
      <c r="F21" s="80">
        <v>1.9512195121951219</v>
      </c>
      <c r="G21" s="80">
        <v>1.9512195121951219</v>
      </c>
      <c r="H21" s="80">
        <v>49.268292682926827</v>
      </c>
      <c r="I21" s="80">
        <v>12.195121951219512</v>
      </c>
      <c r="J21" s="80">
        <v>15.121951219512194</v>
      </c>
      <c r="K21" s="80">
        <v>3.9024390243902438</v>
      </c>
      <c r="L21" s="81">
        <v>1.4634146341463417</v>
      </c>
      <c r="M21" s="81">
        <v>0.97560975609756095</v>
      </c>
      <c r="N21" s="81">
        <v>10.24390243902439</v>
      </c>
      <c r="O21" s="81">
        <v>2.4390243902439024</v>
      </c>
      <c r="P21" s="81">
        <v>2.4390243902439024</v>
      </c>
      <c r="Q21" s="81"/>
      <c r="R21" s="82">
        <v>0.97560975609756095</v>
      </c>
    </row>
    <row r="22" spans="2:18" ht="14.25" thickBot="1">
      <c r="B22" s="59" t="s">
        <v>28</v>
      </c>
      <c r="C22" s="60">
        <f>IF(SUM(C23:C31)=0,"",SUM(C23:C31))</f>
        <v>1515</v>
      </c>
      <c r="D22" s="61">
        <v>59.207920792079207</v>
      </c>
      <c r="E22" s="62">
        <v>75.973597359735976</v>
      </c>
      <c r="F22" s="62">
        <v>2.3102310231023102</v>
      </c>
      <c r="G22" s="62">
        <v>1.914191419141914</v>
      </c>
      <c r="H22" s="62">
        <v>50.627062706270628</v>
      </c>
      <c r="I22" s="62">
        <v>22.574257425742577</v>
      </c>
      <c r="J22" s="62">
        <v>12.541254125412541</v>
      </c>
      <c r="K22" s="62">
        <v>3.1023102310231021</v>
      </c>
      <c r="L22" s="63">
        <v>1.6501650165016499</v>
      </c>
      <c r="M22" s="63">
        <v>4.1584158415841586</v>
      </c>
      <c r="N22" s="63">
        <v>5.544554455445545</v>
      </c>
      <c r="O22" s="63">
        <v>1.914191419141914</v>
      </c>
      <c r="P22" s="63">
        <v>5.1485148514851486</v>
      </c>
      <c r="Q22" s="63">
        <v>0.46204620462046203</v>
      </c>
      <c r="R22" s="64">
        <v>2.0462046204620461</v>
      </c>
    </row>
    <row r="23" spans="2:18">
      <c r="B23" s="65" t="s">
        <v>29</v>
      </c>
      <c r="C23" s="66">
        <v>94</v>
      </c>
      <c r="D23" s="67">
        <v>43.61702127659575</v>
      </c>
      <c r="E23" s="68">
        <v>59.574468085106382</v>
      </c>
      <c r="F23" s="68">
        <v>2.1276595744680851</v>
      </c>
      <c r="G23" s="68">
        <v>1.0638297872340425</v>
      </c>
      <c r="H23" s="68">
        <v>42.553191489361701</v>
      </c>
      <c r="I23" s="68">
        <v>26.595744680851062</v>
      </c>
      <c r="J23" s="68">
        <v>13.829787234042554</v>
      </c>
      <c r="K23" s="68">
        <v>2.1276595744680851</v>
      </c>
      <c r="L23" s="69">
        <v>2.1276595744680851</v>
      </c>
      <c r="M23" s="69">
        <v>3.1914893617021276</v>
      </c>
      <c r="N23" s="69">
        <v>7.4468085106382977</v>
      </c>
      <c r="O23" s="69"/>
      <c r="P23" s="69">
        <v>5.3191489361702127</v>
      </c>
      <c r="Q23" s="69"/>
      <c r="R23" s="70">
        <v>9.5744680851063837</v>
      </c>
    </row>
    <row r="24" spans="2:18">
      <c r="B24" s="71" t="s">
        <v>30</v>
      </c>
      <c r="C24" s="72">
        <v>157</v>
      </c>
      <c r="D24" s="73">
        <v>86.624203821656053</v>
      </c>
      <c r="E24" s="74">
        <v>80.891719745222929</v>
      </c>
      <c r="F24" s="74">
        <v>1.910828025477707</v>
      </c>
      <c r="G24" s="74">
        <v>0.63694267515923575</v>
      </c>
      <c r="H24" s="74">
        <v>55.414012738853501</v>
      </c>
      <c r="I24" s="74">
        <v>21.656050955414013</v>
      </c>
      <c r="J24" s="74">
        <v>14.64968152866242</v>
      </c>
      <c r="K24" s="74"/>
      <c r="L24" s="75"/>
      <c r="M24" s="75">
        <v>0.63694267515923575</v>
      </c>
      <c r="N24" s="75">
        <v>3.8216560509554141</v>
      </c>
      <c r="O24" s="75">
        <v>1.910828025477707</v>
      </c>
      <c r="P24" s="75">
        <v>3.8216560509554141</v>
      </c>
      <c r="Q24" s="75"/>
      <c r="R24" s="76">
        <v>1.2738853503184715</v>
      </c>
    </row>
    <row r="25" spans="2:18">
      <c r="B25" s="71" t="s">
        <v>31</v>
      </c>
      <c r="C25" s="72">
        <v>157</v>
      </c>
      <c r="D25" s="73">
        <v>29.936305732484076</v>
      </c>
      <c r="E25" s="74">
        <v>64.331210191082803</v>
      </c>
      <c r="F25" s="74">
        <v>0.63694267515923575</v>
      </c>
      <c r="G25" s="74">
        <v>5.095541401273886</v>
      </c>
      <c r="H25" s="74">
        <v>46.496815286624205</v>
      </c>
      <c r="I25" s="74">
        <v>34.394904458598724</v>
      </c>
      <c r="J25" s="74">
        <v>11.464968152866243</v>
      </c>
      <c r="K25" s="74">
        <v>5.095541401273886</v>
      </c>
      <c r="L25" s="75">
        <v>3.1847133757961785</v>
      </c>
      <c r="M25" s="75">
        <v>1.2738853503184715</v>
      </c>
      <c r="N25" s="75">
        <v>6.369426751592357</v>
      </c>
      <c r="O25" s="75">
        <v>1.910828025477707</v>
      </c>
      <c r="P25" s="75">
        <v>6.369426751592357</v>
      </c>
      <c r="Q25" s="75">
        <v>0.63694267515923575</v>
      </c>
      <c r="R25" s="76">
        <v>1.910828025477707</v>
      </c>
    </row>
    <row r="26" spans="2:18">
      <c r="B26" s="71" t="s">
        <v>32</v>
      </c>
      <c r="C26" s="72">
        <v>337</v>
      </c>
      <c r="D26" s="73">
        <v>61.72106824925816</v>
      </c>
      <c r="E26" s="74">
        <v>81.305637982195847</v>
      </c>
      <c r="F26" s="74">
        <v>2.6706231454005933</v>
      </c>
      <c r="G26" s="74">
        <v>3.2640949554896146</v>
      </c>
      <c r="H26" s="74">
        <v>49.554896142433236</v>
      </c>
      <c r="I26" s="74">
        <v>18.991097922848667</v>
      </c>
      <c r="J26" s="74">
        <v>11.572700296735905</v>
      </c>
      <c r="K26" s="74">
        <v>3.2640949554896146</v>
      </c>
      <c r="L26" s="75">
        <v>1.4836795252225521</v>
      </c>
      <c r="M26" s="75">
        <v>5.0445103857566762</v>
      </c>
      <c r="N26" s="75">
        <v>7.4183976261127587</v>
      </c>
      <c r="O26" s="75">
        <v>1.4836795252225521</v>
      </c>
      <c r="P26" s="75">
        <v>4.154302670623145</v>
      </c>
      <c r="Q26" s="75">
        <v>0.29673590504451042</v>
      </c>
      <c r="R26" s="76">
        <v>1.1869436201780417</v>
      </c>
    </row>
    <row r="27" spans="2:18">
      <c r="B27" s="71" t="s">
        <v>33</v>
      </c>
      <c r="C27" s="72">
        <v>282</v>
      </c>
      <c r="D27" s="73">
        <v>63.12056737588653</v>
      </c>
      <c r="E27" s="74">
        <v>76.24113475177306</v>
      </c>
      <c r="F27" s="74">
        <v>2.4822695035460995</v>
      </c>
      <c r="G27" s="74">
        <v>0.3546099290780142</v>
      </c>
      <c r="H27" s="74">
        <v>57.801418439716315</v>
      </c>
      <c r="I27" s="74">
        <v>26.595744680851062</v>
      </c>
      <c r="J27" s="74">
        <v>10.638297872340425</v>
      </c>
      <c r="K27" s="74">
        <v>1.4184397163120568</v>
      </c>
      <c r="L27" s="75">
        <v>0.70921985815602839</v>
      </c>
      <c r="M27" s="75">
        <v>4.6099290780141837</v>
      </c>
      <c r="N27" s="75">
        <v>3.1914893617021276</v>
      </c>
      <c r="O27" s="75">
        <v>1.773049645390071</v>
      </c>
      <c r="P27" s="75">
        <v>5.3191489361702127</v>
      </c>
      <c r="Q27" s="75"/>
      <c r="R27" s="76">
        <v>1.773049645390071</v>
      </c>
    </row>
    <row r="28" spans="2:18">
      <c r="B28" s="71" t="s">
        <v>34</v>
      </c>
      <c r="C28" s="72">
        <v>156</v>
      </c>
      <c r="D28" s="73">
        <v>71.15384615384616</v>
      </c>
      <c r="E28" s="74">
        <v>77.564102564102569</v>
      </c>
      <c r="F28" s="74">
        <v>3.8461538461538463</v>
      </c>
      <c r="G28" s="74">
        <v>1.2820512820512819</v>
      </c>
      <c r="H28" s="74">
        <v>39.102564102564102</v>
      </c>
      <c r="I28" s="74">
        <v>12.179487179487179</v>
      </c>
      <c r="J28" s="74">
        <v>12.820512820512819</v>
      </c>
      <c r="K28" s="74">
        <v>8.9743589743589745</v>
      </c>
      <c r="L28" s="75">
        <v>2.5641025641025639</v>
      </c>
      <c r="M28" s="75">
        <v>1.2820512820512819</v>
      </c>
      <c r="N28" s="75">
        <v>5.7692307692307692</v>
      </c>
      <c r="O28" s="75">
        <v>3.2051282051282048</v>
      </c>
      <c r="P28" s="75">
        <v>6.4102564102564097</v>
      </c>
      <c r="Q28" s="75"/>
      <c r="R28" s="76">
        <v>0.64102564102564097</v>
      </c>
    </row>
    <row r="29" spans="2:18">
      <c r="B29" s="71" t="s">
        <v>35</v>
      </c>
      <c r="C29" s="72">
        <v>43</v>
      </c>
      <c r="D29" s="73">
        <v>37.209302325581397</v>
      </c>
      <c r="E29" s="74">
        <v>72.093023255813947</v>
      </c>
      <c r="F29" s="74"/>
      <c r="G29" s="74">
        <v>2.3255813953488373</v>
      </c>
      <c r="H29" s="74">
        <v>32.558139534883722</v>
      </c>
      <c r="I29" s="74">
        <v>25.581395348837212</v>
      </c>
      <c r="J29" s="74">
        <v>6.9767441860465116</v>
      </c>
      <c r="K29" s="74">
        <v>9.3023255813953494</v>
      </c>
      <c r="L29" s="75">
        <v>2.3255813953488373</v>
      </c>
      <c r="M29" s="75"/>
      <c r="N29" s="75">
        <v>6.9767441860465116</v>
      </c>
      <c r="O29" s="75">
        <v>2.3255813953488373</v>
      </c>
      <c r="P29" s="75">
        <v>4.6511627906976747</v>
      </c>
      <c r="Q29" s="75">
        <v>2.3255813953488373</v>
      </c>
      <c r="R29" s="76">
        <v>4.6511627906976747</v>
      </c>
    </row>
    <row r="30" spans="2:18">
      <c r="B30" s="71" t="s">
        <v>36</v>
      </c>
      <c r="C30" s="72">
        <v>276</v>
      </c>
      <c r="D30" s="73">
        <v>55.072463768115945</v>
      </c>
      <c r="E30" s="74">
        <v>78.623188405797109</v>
      </c>
      <c r="F30" s="74">
        <v>2.5362318840579712</v>
      </c>
      <c r="G30" s="74">
        <v>1.4492753623188406</v>
      </c>
      <c r="H30" s="74">
        <v>54.710144927536234</v>
      </c>
      <c r="I30" s="74">
        <v>20.652173913043477</v>
      </c>
      <c r="J30" s="74">
        <v>15.217391304347828</v>
      </c>
      <c r="K30" s="74">
        <v>1.4492753623188406</v>
      </c>
      <c r="L30" s="75">
        <v>2.1739130434782608</v>
      </c>
      <c r="M30" s="75">
        <v>8.695652173913043</v>
      </c>
      <c r="N30" s="75">
        <v>5.0724637681159424</v>
      </c>
      <c r="O30" s="75">
        <v>2.5362318840579712</v>
      </c>
      <c r="P30" s="75">
        <v>5.7971014492753623</v>
      </c>
      <c r="Q30" s="75">
        <v>1.4492753623188406</v>
      </c>
      <c r="R30" s="76">
        <v>1.8115942028985508</v>
      </c>
    </row>
    <row r="31" spans="2:18" ht="14.25" thickBot="1">
      <c r="B31" s="77" t="s">
        <v>37</v>
      </c>
      <c r="C31" s="78">
        <v>13</v>
      </c>
      <c r="D31" s="79">
        <v>61.53846153846154</v>
      </c>
      <c r="E31" s="80">
        <v>69.230769230769226</v>
      </c>
      <c r="F31" s="80"/>
      <c r="G31" s="80"/>
      <c r="H31" s="80">
        <v>84.615384615384613</v>
      </c>
      <c r="I31" s="80">
        <v>23.076923076923077</v>
      </c>
      <c r="J31" s="80">
        <v>15.384615384615385</v>
      </c>
      <c r="K31" s="80"/>
      <c r="L31" s="81"/>
      <c r="M31" s="81">
        <v>7.6923076923076925</v>
      </c>
      <c r="N31" s="81">
        <v>7.6923076923076925</v>
      </c>
      <c r="O31" s="81"/>
      <c r="P31" s="81"/>
      <c r="Q31" s="81"/>
      <c r="R31" s="82"/>
    </row>
    <row r="32" spans="2:18" ht="14.25" thickBot="1">
      <c r="B32" s="59" t="s">
        <v>38</v>
      </c>
      <c r="C32" s="60">
        <f>IF(SUM(C23:C31,C9:C21)=0,"",SUM(C23:C31,C9:C21))</f>
        <v>2408</v>
      </c>
      <c r="D32" s="61">
        <v>62.956810631229231</v>
      </c>
      <c r="E32" s="62">
        <v>76.619601328903656</v>
      </c>
      <c r="F32" s="62">
        <v>2.1594684385382057</v>
      </c>
      <c r="G32" s="62">
        <v>1.5780730897009967</v>
      </c>
      <c r="H32" s="62">
        <v>51.287375415282391</v>
      </c>
      <c r="I32" s="62">
        <v>20.847176079734218</v>
      </c>
      <c r="J32" s="62">
        <v>12.583056478405316</v>
      </c>
      <c r="K32" s="62">
        <v>2.9069767441860463</v>
      </c>
      <c r="L32" s="63">
        <v>1.5365448504983388</v>
      </c>
      <c r="M32" s="63">
        <v>4.1112956810631225</v>
      </c>
      <c r="N32" s="63">
        <v>8.513289036544851</v>
      </c>
      <c r="O32" s="63">
        <v>1.6196013289036544</v>
      </c>
      <c r="P32" s="63">
        <v>4.7757475083056482</v>
      </c>
      <c r="Q32" s="63">
        <v>0.53986710963455142</v>
      </c>
      <c r="R32" s="64">
        <v>1.7857142857142856</v>
      </c>
    </row>
    <row r="33" spans="3:3">
      <c r="C33" s="83"/>
    </row>
  </sheetData>
  <phoneticPr fontId="2"/>
  <conditionalFormatting sqref="D8:R32">
    <cfRule type="expression" dxfId="89" priority="1">
      <formula>AND(D8=LARGE($D8:$R8,3),NOT(D8=0))</formula>
    </cfRule>
    <cfRule type="expression" dxfId="88" priority="2">
      <formula>AND(D8=LARGE($D8:$R8,2),NOT(D8=0))</formula>
    </cfRule>
    <cfRule type="expression" dxfId="87" priority="3">
      <formula>AND(D8=LARGE($D8:$R8,1),NOT(D8=0))</formula>
    </cfRule>
  </conditionalFormatting>
  <pageMargins left="0.7" right="0.7" top="0.75" bottom="0.75" header="0.3" footer="0.3"/>
  <pageSetup paperSize="9" scale="53"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D58B9-1860-4974-9B3E-2F519CBD0E7E}">
  <dimension ref="B2:D14"/>
  <sheetViews>
    <sheetView showGridLines="0" zoomScaleNormal="100" workbookViewId="0"/>
  </sheetViews>
  <sheetFormatPr defaultRowHeight="13.5"/>
  <cols>
    <col min="1" max="1" width="1.375" style="13" customWidth="1"/>
    <col min="2" max="2" width="9" style="13"/>
    <col min="3" max="3" width="14.625" style="13" customWidth="1"/>
    <col min="4" max="4" width="44.75" style="13" customWidth="1"/>
    <col min="5" max="5" width="1.375" style="13" customWidth="1"/>
    <col min="6" max="16384" width="9" style="13"/>
  </cols>
  <sheetData>
    <row r="2" spans="2:4">
      <c r="B2" s="5" t="s">
        <v>414</v>
      </c>
    </row>
    <row r="3" spans="2:4" ht="14.25" thickBot="1"/>
    <row r="4" spans="2:4" ht="21.75" thickBot="1">
      <c r="B4" s="14"/>
      <c r="C4" s="15" t="s">
        <v>379</v>
      </c>
      <c r="D4" s="15" t="s">
        <v>380</v>
      </c>
    </row>
    <row r="5" spans="2:4" ht="24" customHeight="1">
      <c r="B5" s="147" t="s">
        <v>7</v>
      </c>
      <c r="C5" s="16" t="s">
        <v>478</v>
      </c>
      <c r="D5" s="19" t="s">
        <v>471</v>
      </c>
    </row>
    <row r="6" spans="2:4" ht="24" customHeight="1">
      <c r="B6" s="148"/>
      <c r="C6" s="18" t="s">
        <v>406</v>
      </c>
      <c r="D6" s="19" t="s">
        <v>476</v>
      </c>
    </row>
    <row r="7" spans="2:4" ht="24" customHeight="1">
      <c r="B7" s="148"/>
      <c r="C7" s="18" t="s">
        <v>475</v>
      </c>
      <c r="D7" s="19" t="s">
        <v>647</v>
      </c>
    </row>
    <row r="8" spans="2:4" ht="36" customHeight="1" thickBot="1">
      <c r="B8" s="148"/>
      <c r="C8" s="20" t="s">
        <v>479</v>
      </c>
      <c r="D8" s="21" t="s">
        <v>472</v>
      </c>
    </row>
    <row r="9" spans="2:4" ht="24" customHeight="1">
      <c r="B9" s="149" t="s">
        <v>8</v>
      </c>
      <c r="C9" s="22" t="s">
        <v>384</v>
      </c>
      <c r="D9" s="23" t="s">
        <v>468</v>
      </c>
    </row>
    <row r="10" spans="2:4" ht="24" customHeight="1">
      <c r="B10" s="151"/>
      <c r="C10" s="40" t="s">
        <v>457</v>
      </c>
      <c r="D10" s="41" t="s">
        <v>469</v>
      </c>
    </row>
    <row r="11" spans="2:4" ht="24" customHeight="1">
      <c r="B11" s="151"/>
      <c r="C11" s="40" t="s">
        <v>470</v>
      </c>
      <c r="D11" s="41" t="s">
        <v>473</v>
      </c>
    </row>
    <row r="12" spans="2:4" ht="24" customHeight="1" thickBot="1">
      <c r="B12" s="150"/>
      <c r="C12" s="24" t="s">
        <v>443</v>
      </c>
      <c r="D12" s="25" t="s">
        <v>477</v>
      </c>
    </row>
    <row r="13" spans="2:4" ht="24" customHeight="1">
      <c r="B13" s="26"/>
    </row>
    <row r="14" spans="2:4" ht="24" customHeight="1">
      <c r="B14" s="26"/>
    </row>
  </sheetData>
  <mergeCells count="2">
    <mergeCell ref="B5:B8"/>
    <mergeCell ref="B9:B12"/>
  </mergeCells>
  <phoneticPr fontId="2"/>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EB37C-A347-4F5C-B366-9FCE7B591DE6}">
  <sheetPr>
    <pageSetUpPr fitToPage="1"/>
  </sheetPr>
  <dimension ref="B1:L33"/>
  <sheetViews>
    <sheetView workbookViewId="0"/>
  </sheetViews>
  <sheetFormatPr defaultRowHeight="13.5"/>
  <cols>
    <col min="1" max="1" width="9" style="27"/>
    <col min="2" max="2" width="15" style="27" bestFit="1" customWidth="1"/>
    <col min="3" max="16384" width="9" style="27"/>
  </cols>
  <sheetData>
    <row r="1" spans="2:12" ht="17.25">
      <c r="B1" s="47"/>
    </row>
    <row r="3" spans="2:12">
      <c r="B3" s="27" t="s">
        <v>151</v>
      </c>
    </row>
    <row r="4" spans="2:12">
      <c r="B4" s="27" t="s">
        <v>180</v>
      </c>
    </row>
    <row r="6" spans="2:12" ht="14.25" thickBot="1">
      <c r="L6" s="48" t="s">
        <v>10</v>
      </c>
    </row>
    <row r="7" spans="2:12" ht="54.75" thickBot="1">
      <c r="B7" s="53"/>
      <c r="C7" s="54" t="s">
        <v>12</v>
      </c>
      <c r="D7" s="55" t="s">
        <v>181</v>
      </c>
      <c r="E7" s="56" t="s">
        <v>182</v>
      </c>
      <c r="F7" s="56" t="s">
        <v>183</v>
      </c>
      <c r="G7" s="56" t="s">
        <v>184</v>
      </c>
      <c r="H7" s="56" t="s">
        <v>185</v>
      </c>
      <c r="I7" s="56" t="s">
        <v>186</v>
      </c>
      <c r="J7" s="56" t="s">
        <v>187</v>
      </c>
      <c r="K7" s="56" t="s">
        <v>188</v>
      </c>
      <c r="L7" s="58" t="s">
        <v>189</v>
      </c>
    </row>
    <row r="8" spans="2:12" ht="14.25" thickBot="1">
      <c r="B8" s="59" t="s">
        <v>14</v>
      </c>
      <c r="C8" s="60">
        <f>IF(SUM(C9:C21)=0,"",SUM(C9:C21))</f>
        <v>897</v>
      </c>
      <c r="D8" s="61">
        <v>12.263099219620958</v>
      </c>
      <c r="E8" s="62">
        <v>72.017837235228541</v>
      </c>
      <c r="F8" s="62">
        <v>51.282051282051277</v>
      </c>
      <c r="G8" s="62">
        <v>52.842809364548494</v>
      </c>
      <c r="H8" s="62">
        <v>0.44593088071348941</v>
      </c>
      <c r="I8" s="62">
        <v>4.3478260869565215</v>
      </c>
      <c r="J8" s="62">
        <v>15.273132664437011</v>
      </c>
      <c r="K8" s="62">
        <v>13.377926421404682</v>
      </c>
      <c r="L8" s="64">
        <v>4.5707915273132667</v>
      </c>
    </row>
    <row r="9" spans="2:12">
      <c r="B9" s="65" t="s">
        <v>15</v>
      </c>
      <c r="C9" s="66">
        <v>144</v>
      </c>
      <c r="D9" s="67">
        <v>15.277777777777779</v>
      </c>
      <c r="E9" s="68">
        <v>72.916666666666657</v>
      </c>
      <c r="F9" s="68">
        <v>58.333333333333336</v>
      </c>
      <c r="G9" s="68">
        <v>44.444444444444443</v>
      </c>
      <c r="H9" s="68">
        <v>0.69444444444444442</v>
      </c>
      <c r="I9" s="68">
        <v>4.1666666666666661</v>
      </c>
      <c r="J9" s="68">
        <v>15.972222222222221</v>
      </c>
      <c r="K9" s="68">
        <v>15.277777777777779</v>
      </c>
      <c r="L9" s="70">
        <v>4.1666666666666661</v>
      </c>
    </row>
    <row r="10" spans="2:12">
      <c r="B10" s="71" t="s">
        <v>16</v>
      </c>
      <c r="C10" s="72">
        <v>16</v>
      </c>
      <c r="D10" s="73">
        <v>12.5</v>
      </c>
      <c r="E10" s="74">
        <v>87.5</v>
      </c>
      <c r="F10" s="74">
        <v>31.25</v>
      </c>
      <c r="G10" s="74">
        <v>43.75</v>
      </c>
      <c r="H10" s="74"/>
      <c r="I10" s="74">
        <v>6.25</v>
      </c>
      <c r="J10" s="74">
        <v>18.75</v>
      </c>
      <c r="K10" s="74">
        <v>31.25</v>
      </c>
      <c r="L10" s="76">
        <v>6.25</v>
      </c>
    </row>
    <row r="11" spans="2:12">
      <c r="B11" s="71" t="s">
        <v>17</v>
      </c>
      <c r="C11" s="72">
        <v>29</v>
      </c>
      <c r="D11" s="73">
        <v>20.689655172413794</v>
      </c>
      <c r="E11" s="74">
        <v>93.103448275862064</v>
      </c>
      <c r="F11" s="74">
        <v>55.172413793103445</v>
      </c>
      <c r="G11" s="74">
        <v>58.620689655172406</v>
      </c>
      <c r="H11" s="74"/>
      <c r="I11" s="74">
        <v>6.8965517241379306</v>
      </c>
      <c r="J11" s="74">
        <v>10.344827586206897</v>
      </c>
      <c r="K11" s="74">
        <v>3.4482758620689653</v>
      </c>
      <c r="L11" s="76"/>
    </row>
    <row r="12" spans="2:12">
      <c r="B12" s="71" t="s">
        <v>18</v>
      </c>
      <c r="C12" s="72">
        <v>73</v>
      </c>
      <c r="D12" s="73">
        <v>8.2191780821917799</v>
      </c>
      <c r="E12" s="74">
        <v>86.301369863013704</v>
      </c>
      <c r="F12" s="74">
        <v>47.945205479452049</v>
      </c>
      <c r="G12" s="74">
        <v>58.904109589041099</v>
      </c>
      <c r="H12" s="74"/>
      <c r="I12" s="74">
        <v>5.4794520547945202</v>
      </c>
      <c r="J12" s="74">
        <v>16.43835616438356</v>
      </c>
      <c r="K12" s="74">
        <v>13.698630136986301</v>
      </c>
      <c r="L12" s="76">
        <v>2.7397260273972601</v>
      </c>
    </row>
    <row r="13" spans="2:12">
      <c r="B13" s="71" t="s">
        <v>19</v>
      </c>
      <c r="C13" s="72">
        <v>4</v>
      </c>
      <c r="D13" s="73">
        <v>25</v>
      </c>
      <c r="E13" s="74">
        <v>100</v>
      </c>
      <c r="F13" s="74"/>
      <c r="G13" s="74">
        <v>100</v>
      </c>
      <c r="H13" s="74"/>
      <c r="I13" s="74">
        <v>25</v>
      </c>
      <c r="J13" s="74">
        <v>50</v>
      </c>
      <c r="K13" s="74"/>
      <c r="L13" s="76"/>
    </row>
    <row r="14" spans="2:12">
      <c r="B14" s="71" t="s">
        <v>20</v>
      </c>
      <c r="C14" s="72">
        <v>51</v>
      </c>
      <c r="D14" s="73">
        <v>13.725490196078432</v>
      </c>
      <c r="E14" s="74">
        <v>68.627450980392155</v>
      </c>
      <c r="F14" s="74">
        <v>27.450980392156865</v>
      </c>
      <c r="G14" s="74">
        <v>41.17647058823529</v>
      </c>
      <c r="H14" s="74"/>
      <c r="I14" s="74">
        <v>11.76470588235294</v>
      </c>
      <c r="J14" s="74">
        <v>15.686274509803921</v>
      </c>
      <c r="K14" s="74">
        <v>11.76470588235294</v>
      </c>
      <c r="L14" s="76">
        <v>7.8431372549019605</v>
      </c>
    </row>
    <row r="15" spans="2:12">
      <c r="B15" s="71" t="s">
        <v>21</v>
      </c>
      <c r="C15" s="72">
        <v>41</v>
      </c>
      <c r="D15" s="73">
        <v>9.7560975609756095</v>
      </c>
      <c r="E15" s="74">
        <v>68.292682926829272</v>
      </c>
      <c r="F15" s="74">
        <v>60.975609756097562</v>
      </c>
      <c r="G15" s="74">
        <v>53.658536585365859</v>
      </c>
      <c r="H15" s="74"/>
      <c r="I15" s="74">
        <v>2.4390243902439024</v>
      </c>
      <c r="J15" s="74">
        <v>9.7560975609756095</v>
      </c>
      <c r="K15" s="74">
        <v>14.634146341463413</v>
      </c>
      <c r="L15" s="76">
        <v>2.4390243902439024</v>
      </c>
    </row>
    <row r="16" spans="2:12">
      <c r="B16" s="71" t="s">
        <v>22</v>
      </c>
      <c r="C16" s="72">
        <v>35</v>
      </c>
      <c r="D16" s="73">
        <v>17.142857142857142</v>
      </c>
      <c r="E16" s="74">
        <v>71.428571428571431</v>
      </c>
      <c r="F16" s="74">
        <v>57.142857142857139</v>
      </c>
      <c r="G16" s="74">
        <v>48.571428571428569</v>
      </c>
      <c r="H16" s="74"/>
      <c r="I16" s="74">
        <v>2.8571428571428572</v>
      </c>
      <c r="J16" s="74">
        <v>11.428571428571429</v>
      </c>
      <c r="K16" s="74">
        <v>8.5714285714285712</v>
      </c>
      <c r="L16" s="76">
        <v>5.7142857142857144</v>
      </c>
    </row>
    <row r="17" spans="2:12">
      <c r="B17" s="71" t="s">
        <v>23</v>
      </c>
      <c r="C17" s="72">
        <v>103</v>
      </c>
      <c r="D17" s="73">
        <v>9.7087378640776691</v>
      </c>
      <c r="E17" s="74">
        <v>63.10679611650486</v>
      </c>
      <c r="F17" s="74">
        <v>43.689320388349515</v>
      </c>
      <c r="G17" s="74">
        <v>55.339805825242713</v>
      </c>
      <c r="H17" s="74">
        <v>0.97087378640776689</v>
      </c>
      <c r="I17" s="74">
        <v>4.8543689320388346</v>
      </c>
      <c r="J17" s="74">
        <v>23.300970873786408</v>
      </c>
      <c r="K17" s="74">
        <v>18.446601941747574</v>
      </c>
      <c r="L17" s="76">
        <v>4.8543689320388346</v>
      </c>
    </row>
    <row r="18" spans="2:12">
      <c r="B18" s="71" t="s">
        <v>24</v>
      </c>
      <c r="C18" s="72">
        <v>82</v>
      </c>
      <c r="D18" s="73">
        <v>6.0975609756097562</v>
      </c>
      <c r="E18" s="74">
        <v>74.390243902439025</v>
      </c>
      <c r="F18" s="74">
        <v>52.439024390243901</v>
      </c>
      <c r="G18" s="74">
        <v>64.634146341463421</v>
      </c>
      <c r="H18" s="74">
        <v>1.2195121951219512</v>
      </c>
      <c r="I18" s="74">
        <v>2.4390243902439024</v>
      </c>
      <c r="J18" s="74">
        <v>21.951219512195124</v>
      </c>
      <c r="K18" s="74">
        <v>13.414634146341465</v>
      </c>
      <c r="L18" s="76"/>
    </row>
    <row r="19" spans="2:12">
      <c r="B19" s="71" t="s">
        <v>25</v>
      </c>
      <c r="C19" s="72">
        <v>25</v>
      </c>
      <c r="D19" s="73">
        <v>4</v>
      </c>
      <c r="E19" s="74">
        <v>68</v>
      </c>
      <c r="F19" s="74">
        <v>44</v>
      </c>
      <c r="G19" s="74">
        <v>44</v>
      </c>
      <c r="H19" s="74"/>
      <c r="I19" s="74"/>
      <c r="J19" s="74">
        <v>16</v>
      </c>
      <c r="K19" s="74">
        <v>20</v>
      </c>
      <c r="L19" s="76">
        <v>8</v>
      </c>
    </row>
    <row r="20" spans="2:12">
      <c r="B20" s="71" t="s">
        <v>26</v>
      </c>
      <c r="C20" s="72">
        <v>84</v>
      </c>
      <c r="D20" s="73">
        <v>10.714285714285714</v>
      </c>
      <c r="E20" s="74">
        <v>70.238095238095227</v>
      </c>
      <c r="F20" s="74">
        <v>65.476190476190482</v>
      </c>
      <c r="G20" s="74">
        <v>54.761904761904766</v>
      </c>
      <c r="H20" s="74">
        <v>1.1904761904761905</v>
      </c>
      <c r="I20" s="74">
        <v>3.5714285714285712</v>
      </c>
      <c r="J20" s="74">
        <v>8.3333333333333321</v>
      </c>
      <c r="K20" s="74">
        <v>8.3333333333333321</v>
      </c>
      <c r="L20" s="76">
        <v>5.9523809523809517</v>
      </c>
    </row>
    <row r="21" spans="2:12" ht="14.25" thickBot="1">
      <c r="B21" s="77" t="s">
        <v>27</v>
      </c>
      <c r="C21" s="78">
        <v>210</v>
      </c>
      <c r="D21" s="79">
        <v>14.761904761904763</v>
      </c>
      <c r="E21" s="80">
        <v>68.095238095238102</v>
      </c>
      <c r="F21" s="80">
        <v>50.952380952380949</v>
      </c>
      <c r="G21" s="80">
        <v>53.333333333333336</v>
      </c>
      <c r="H21" s="80"/>
      <c r="I21" s="80">
        <v>3.3333333333333335</v>
      </c>
      <c r="J21" s="80">
        <v>11.904761904761903</v>
      </c>
      <c r="K21" s="80">
        <v>11.904761904761903</v>
      </c>
      <c r="L21" s="82">
        <v>6.1904761904761907</v>
      </c>
    </row>
    <row r="22" spans="2:12" ht="14.25" thickBot="1">
      <c r="B22" s="59" t="s">
        <v>28</v>
      </c>
      <c r="C22" s="60">
        <f>IF(SUM(C23:C31)=0,"",SUM(C23:C31))</f>
        <v>1524</v>
      </c>
      <c r="D22" s="61">
        <v>19.225721784776901</v>
      </c>
      <c r="E22" s="62">
        <v>69.947506561679802</v>
      </c>
      <c r="F22" s="62">
        <v>19.42257217847769</v>
      </c>
      <c r="G22" s="62">
        <v>50.065616797900262</v>
      </c>
      <c r="H22" s="62">
        <v>6.5616797900262466E-2</v>
      </c>
      <c r="I22" s="62">
        <v>6.8897637795275593</v>
      </c>
      <c r="J22" s="62">
        <v>21.8503937007874</v>
      </c>
      <c r="K22" s="62">
        <v>16.404199475065617</v>
      </c>
      <c r="L22" s="64">
        <v>7.8740157480314963</v>
      </c>
    </row>
    <row r="23" spans="2:12">
      <c r="B23" s="65" t="s">
        <v>29</v>
      </c>
      <c r="C23" s="66">
        <v>98</v>
      </c>
      <c r="D23" s="67">
        <v>9.183673469387756</v>
      </c>
      <c r="E23" s="68">
        <v>56.12244897959183</v>
      </c>
      <c r="F23" s="68">
        <v>8.1632653061224492</v>
      </c>
      <c r="G23" s="68">
        <v>53.061224489795919</v>
      </c>
      <c r="H23" s="68"/>
      <c r="I23" s="68">
        <v>9.183673469387756</v>
      </c>
      <c r="J23" s="68">
        <v>21.428571428571427</v>
      </c>
      <c r="K23" s="68">
        <v>22.448979591836736</v>
      </c>
      <c r="L23" s="70">
        <v>16.326530612244898</v>
      </c>
    </row>
    <row r="24" spans="2:12">
      <c r="B24" s="71" t="s">
        <v>30</v>
      </c>
      <c r="C24" s="72">
        <v>157</v>
      </c>
      <c r="D24" s="73">
        <v>26.114649681528661</v>
      </c>
      <c r="E24" s="74">
        <v>80.254777070063696</v>
      </c>
      <c r="F24" s="74">
        <v>16.560509554140125</v>
      </c>
      <c r="G24" s="74">
        <v>65.605095541401269</v>
      </c>
      <c r="H24" s="74"/>
      <c r="I24" s="74">
        <v>6.369426751592357</v>
      </c>
      <c r="J24" s="74">
        <v>19.745222929936308</v>
      </c>
      <c r="K24" s="74">
        <v>18.471337579617835</v>
      </c>
      <c r="L24" s="76">
        <v>1.910828025477707</v>
      </c>
    </row>
    <row r="25" spans="2:12">
      <c r="B25" s="71" t="s">
        <v>31</v>
      </c>
      <c r="C25" s="72">
        <v>156</v>
      </c>
      <c r="D25" s="73">
        <v>12.820512820512819</v>
      </c>
      <c r="E25" s="74">
        <v>59.615384615384613</v>
      </c>
      <c r="F25" s="74">
        <v>7.6923076923076925</v>
      </c>
      <c r="G25" s="74">
        <v>43.589743589743591</v>
      </c>
      <c r="H25" s="74"/>
      <c r="I25" s="74">
        <v>4.4871794871794872</v>
      </c>
      <c r="J25" s="74">
        <v>28.205128205128204</v>
      </c>
      <c r="K25" s="74">
        <v>16.025641025641026</v>
      </c>
      <c r="L25" s="76">
        <v>16.025641025641026</v>
      </c>
    </row>
    <row r="26" spans="2:12">
      <c r="B26" s="71" t="s">
        <v>32</v>
      </c>
      <c r="C26" s="72">
        <v>335</v>
      </c>
      <c r="D26" s="73">
        <v>25.373134328358208</v>
      </c>
      <c r="E26" s="74">
        <v>76.119402985074629</v>
      </c>
      <c r="F26" s="74">
        <v>23.880597014925371</v>
      </c>
      <c r="G26" s="74">
        <v>52.537313432835816</v>
      </c>
      <c r="H26" s="74"/>
      <c r="I26" s="74">
        <v>2.9850746268656714</v>
      </c>
      <c r="J26" s="74">
        <v>17.910447761194028</v>
      </c>
      <c r="K26" s="74">
        <v>13.432835820895523</v>
      </c>
      <c r="L26" s="76">
        <v>3.8805970149253728</v>
      </c>
    </row>
    <row r="27" spans="2:12">
      <c r="B27" s="71" t="s">
        <v>33</v>
      </c>
      <c r="C27" s="72">
        <v>284</v>
      </c>
      <c r="D27" s="73">
        <v>20.070422535211268</v>
      </c>
      <c r="E27" s="74">
        <v>67.605633802816897</v>
      </c>
      <c r="F27" s="74">
        <v>16.901408450704224</v>
      </c>
      <c r="G27" s="74">
        <v>47.887323943661968</v>
      </c>
      <c r="H27" s="74">
        <v>0.35211267605633806</v>
      </c>
      <c r="I27" s="74">
        <v>12.676056338028168</v>
      </c>
      <c r="J27" s="74">
        <v>18.30985915492958</v>
      </c>
      <c r="K27" s="74">
        <v>13.732394366197184</v>
      </c>
      <c r="L27" s="76">
        <v>9.8591549295774641</v>
      </c>
    </row>
    <row r="28" spans="2:12">
      <c r="B28" s="71" t="s">
        <v>34</v>
      </c>
      <c r="C28" s="72">
        <v>157</v>
      </c>
      <c r="D28" s="73">
        <v>10.828025477707007</v>
      </c>
      <c r="E28" s="74">
        <v>67.515923566878982</v>
      </c>
      <c r="F28" s="74">
        <v>14.64968152866242</v>
      </c>
      <c r="G28" s="74">
        <v>52.866242038216562</v>
      </c>
      <c r="H28" s="74"/>
      <c r="I28" s="74">
        <v>8.2802547770700627</v>
      </c>
      <c r="J28" s="74">
        <v>33.121019108280251</v>
      </c>
      <c r="K28" s="74">
        <v>15.923566878980891</v>
      </c>
      <c r="L28" s="76">
        <v>5.095541401273886</v>
      </c>
    </row>
    <row r="29" spans="2:12">
      <c r="B29" s="71" t="s">
        <v>35</v>
      </c>
      <c r="C29" s="72">
        <v>44</v>
      </c>
      <c r="D29" s="73">
        <v>11.363636363636363</v>
      </c>
      <c r="E29" s="74">
        <v>63.636363636363633</v>
      </c>
      <c r="F29" s="74">
        <v>9.0909090909090917</v>
      </c>
      <c r="G29" s="74">
        <v>47.727272727272727</v>
      </c>
      <c r="H29" s="74"/>
      <c r="I29" s="74">
        <v>2.2727272727272729</v>
      </c>
      <c r="J29" s="74">
        <v>9.0909090909090917</v>
      </c>
      <c r="K29" s="74">
        <v>31.818181818181817</v>
      </c>
      <c r="L29" s="76">
        <v>18.181818181818183</v>
      </c>
    </row>
    <row r="30" spans="2:12">
      <c r="B30" s="71" t="s">
        <v>36</v>
      </c>
      <c r="C30" s="72">
        <v>279</v>
      </c>
      <c r="D30" s="73">
        <v>20.43010752688172</v>
      </c>
      <c r="E30" s="74">
        <v>72.043010752688176</v>
      </c>
      <c r="F30" s="74">
        <v>32.616487455197138</v>
      </c>
      <c r="G30" s="74">
        <v>41.935483870967744</v>
      </c>
      <c r="H30" s="74"/>
      <c r="I30" s="74">
        <v>6.4516129032258061</v>
      </c>
      <c r="J30" s="74">
        <v>23.655913978494624</v>
      </c>
      <c r="K30" s="74">
        <v>17.562724014336915</v>
      </c>
      <c r="L30" s="76">
        <v>6.4516129032258061</v>
      </c>
    </row>
    <row r="31" spans="2:12" ht="14.25" thickBot="1">
      <c r="B31" s="77" t="s">
        <v>37</v>
      </c>
      <c r="C31" s="78">
        <v>14</v>
      </c>
      <c r="D31" s="79">
        <v>14.285714285714285</v>
      </c>
      <c r="E31" s="80">
        <v>71.428571428571431</v>
      </c>
      <c r="F31" s="80">
        <v>28.571428571428569</v>
      </c>
      <c r="G31" s="80">
        <v>50</v>
      </c>
      <c r="H31" s="80"/>
      <c r="I31" s="80">
        <v>7.1428571428571423</v>
      </c>
      <c r="J31" s="80">
        <v>21.428571428571427</v>
      </c>
      <c r="K31" s="80">
        <v>14.285714285714285</v>
      </c>
      <c r="L31" s="82">
        <v>7.1428571428571423</v>
      </c>
    </row>
    <row r="32" spans="2:12" ht="14.25" thickBot="1">
      <c r="B32" s="59" t="s">
        <v>38</v>
      </c>
      <c r="C32" s="60">
        <f>IF(SUM(C23:C31,C9:C21)=0,"",SUM(C23:C31,C9:C21))</f>
        <v>2421</v>
      </c>
      <c r="D32" s="61">
        <v>16.646014043783559</v>
      </c>
      <c r="E32" s="62">
        <v>70.714580751755477</v>
      </c>
      <c r="F32" s="62">
        <v>31.226765799256505</v>
      </c>
      <c r="G32" s="62">
        <v>51.094589012804626</v>
      </c>
      <c r="H32" s="62">
        <v>0.20652622883106153</v>
      </c>
      <c r="I32" s="62">
        <v>5.9479553903345721</v>
      </c>
      <c r="J32" s="62">
        <v>19.413465510119785</v>
      </c>
      <c r="K32" s="62">
        <v>15.282940933498553</v>
      </c>
      <c r="L32" s="64">
        <v>6.6501445683601821</v>
      </c>
    </row>
    <row r="33" spans="3:3">
      <c r="C33" s="83"/>
    </row>
  </sheetData>
  <phoneticPr fontId="2"/>
  <conditionalFormatting sqref="D8:L32">
    <cfRule type="expression" dxfId="86" priority="1">
      <formula>AND(D8=LARGE($D8:$L8,3),NOT(D8=0))</formula>
    </cfRule>
    <cfRule type="expression" dxfId="85" priority="2">
      <formula>AND(D8=LARGE($D8:$L8,2),NOT(D8=0))</formula>
    </cfRule>
    <cfRule type="expression" dxfId="84" priority="3">
      <formula>AND(D8=LARGE($D8:$L8,1),NOT(D8=0))</formula>
    </cfRule>
  </conditionalFormatting>
  <pageMargins left="0.7" right="0.7" top="0.75" bottom="0.75" header="0.3" footer="0.3"/>
  <pageSetup paperSize="9" scale="83"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83AED-6ECB-4236-ABBB-48CA63110224}">
  <dimension ref="B2:D14"/>
  <sheetViews>
    <sheetView showGridLines="0" zoomScaleNormal="100" workbookViewId="0"/>
  </sheetViews>
  <sheetFormatPr defaultRowHeight="13.5"/>
  <cols>
    <col min="1" max="1" width="1.375" style="13" customWidth="1"/>
    <col min="2" max="2" width="9" style="13"/>
    <col min="3" max="3" width="14.625" style="13" customWidth="1"/>
    <col min="4" max="4" width="44.75" style="13" customWidth="1"/>
    <col min="5" max="5" width="1.375" style="13" customWidth="1"/>
    <col min="6" max="16384" width="9" style="13"/>
  </cols>
  <sheetData>
    <row r="2" spans="2:4">
      <c r="B2" s="5" t="s">
        <v>414</v>
      </c>
    </row>
    <row r="3" spans="2:4" ht="14.25" thickBot="1"/>
    <row r="4" spans="2:4" ht="21.75" thickBot="1">
      <c r="B4" s="14"/>
      <c r="C4" s="15" t="s">
        <v>379</v>
      </c>
      <c r="D4" s="15" t="s">
        <v>380</v>
      </c>
    </row>
    <row r="5" spans="2:4" ht="24" customHeight="1">
      <c r="B5" s="147" t="s">
        <v>7</v>
      </c>
      <c r="C5" s="16" t="s">
        <v>478</v>
      </c>
      <c r="D5" s="19" t="s">
        <v>480</v>
      </c>
    </row>
    <row r="6" spans="2:4" ht="36" customHeight="1">
      <c r="B6" s="148"/>
      <c r="C6" s="18" t="s">
        <v>406</v>
      </c>
      <c r="D6" s="19" t="s">
        <v>481</v>
      </c>
    </row>
    <row r="7" spans="2:4" ht="24" customHeight="1">
      <c r="B7" s="148"/>
      <c r="C7" s="18" t="s">
        <v>488</v>
      </c>
      <c r="D7" s="19" t="s">
        <v>483</v>
      </c>
    </row>
    <row r="8" spans="2:4" ht="36" customHeight="1" thickBot="1">
      <c r="B8" s="148"/>
      <c r="C8" s="20" t="s">
        <v>479</v>
      </c>
      <c r="D8" s="21" t="s">
        <v>485</v>
      </c>
    </row>
    <row r="9" spans="2:4" ht="24" customHeight="1">
      <c r="B9" s="149" t="s">
        <v>8</v>
      </c>
      <c r="C9" s="22" t="s">
        <v>447</v>
      </c>
      <c r="D9" s="23" t="s">
        <v>487</v>
      </c>
    </row>
    <row r="10" spans="2:4" ht="24" customHeight="1">
      <c r="B10" s="151"/>
      <c r="C10" s="40" t="s">
        <v>457</v>
      </c>
      <c r="D10" s="41" t="s">
        <v>484</v>
      </c>
    </row>
    <row r="11" spans="2:4" ht="24" customHeight="1">
      <c r="B11" s="151"/>
      <c r="C11" s="40" t="s">
        <v>470</v>
      </c>
      <c r="D11" s="41" t="s">
        <v>482</v>
      </c>
    </row>
    <row r="12" spans="2:4" ht="36" customHeight="1" thickBot="1">
      <c r="B12" s="150"/>
      <c r="C12" s="24" t="s">
        <v>443</v>
      </c>
      <c r="D12" s="25" t="s">
        <v>486</v>
      </c>
    </row>
    <row r="13" spans="2:4" ht="24" customHeight="1">
      <c r="B13" s="26"/>
    </row>
    <row r="14" spans="2:4" ht="24" customHeight="1">
      <c r="B14" s="26"/>
    </row>
  </sheetData>
  <mergeCells count="2">
    <mergeCell ref="B5:B8"/>
    <mergeCell ref="B9:B12"/>
  </mergeCells>
  <phoneticPr fontId="2"/>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D83F3-05C0-44A1-999A-A6CE6FB99169}">
  <sheetPr>
    <pageSetUpPr fitToPage="1"/>
  </sheetPr>
  <dimension ref="B1:Q33"/>
  <sheetViews>
    <sheetView workbookViewId="0"/>
  </sheetViews>
  <sheetFormatPr defaultRowHeight="13.5"/>
  <cols>
    <col min="1" max="1" width="9" style="27"/>
    <col min="2" max="2" width="15" style="27" bestFit="1" customWidth="1"/>
    <col min="3" max="16384" width="9" style="27"/>
  </cols>
  <sheetData>
    <row r="1" spans="2:17" ht="17.25">
      <c r="B1" s="47"/>
    </row>
    <row r="3" spans="2:17">
      <c r="B3" s="27" t="s">
        <v>151</v>
      </c>
    </row>
    <row r="4" spans="2:17">
      <c r="B4" s="27" t="s">
        <v>190</v>
      </c>
    </row>
    <row r="6" spans="2:17" ht="14.25" thickBot="1">
      <c r="Q6" s="48" t="s">
        <v>10</v>
      </c>
    </row>
    <row r="7" spans="2:17" ht="68.25" thickBot="1">
      <c r="B7" s="53"/>
      <c r="C7" s="54" t="s">
        <v>12</v>
      </c>
      <c r="D7" s="55" t="s">
        <v>191</v>
      </c>
      <c r="E7" s="56" t="s">
        <v>192</v>
      </c>
      <c r="F7" s="56" t="s">
        <v>193</v>
      </c>
      <c r="G7" s="56" t="s">
        <v>194</v>
      </c>
      <c r="H7" s="56" t="s">
        <v>169</v>
      </c>
      <c r="I7" s="56" t="s">
        <v>195</v>
      </c>
      <c r="J7" s="56" t="s">
        <v>372</v>
      </c>
      <c r="K7" s="56" t="s">
        <v>196</v>
      </c>
      <c r="L7" s="57" t="s">
        <v>197</v>
      </c>
      <c r="M7" s="57" t="s">
        <v>198</v>
      </c>
      <c r="N7" s="57" t="s">
        <v>199</v>
      </c>
      <c r="O7" s="57" t="s">
        <v>200</v>
      </c>
      <c r="P7" s="57" t="s">
        <v>201</v>
      </c>
      <c r="Q7" s="58" t="s">
        <v>13</v>
      </c>
    </row>
    <row r="8" spans="2:17" ht="14.25" thickBot="1">
      <c r="B8" s="59" t="s">
        <v>14</v>
      </c>
      <c r="C8" s="60">
        <f>IF(SUM(C9:C21)=0,"",SUM(C9:C21))</f>
        <v>896</v>
      </c>
      <c r="D8" s="61">
        <v>36.272321428571431</v>
      </c>
      <c r="E8" s="62">
        <v>27.901785714285715</v>
      </c>
      <c r="F8" s="62">
        <v>11.049107142857142</v>
      </c>
      <c r="G8" s="62">
        <v>49.553571428571431</v>
      </c>
      <c r="H8" s="62">
        <v>56.25</v>
      </c>
      <c r="I8" s="62">
        <v>0.33482142857142855</v>
      </c>
      <c r="J8" s="62">
        <v>2.1205357142857144</v>
      </c>
      <c r="K8" s="62">
        <v>16.741071428571427</v>
      </c>
      <c r="L8" s="63">
        <v>16.40625</v>
      </c>
      <c r="M8" s="63">
        <v>29.241071428571431</v>
      </c>
      <c r="N8" s="63">
        <v>5.1339285714285712</v>
      </c>
      <c r="O8" s="63">
        <v>1.2276785714285714</v>
      </c>
      <c r="P8" s="63">
        <v>5.6919642857142856</v>
      </c>
      <c r="Q8" s="64">
        <v>0.5580357142857143</v>
      </c>
    </row>
    <row r="9" spans="2:17">
      <c r="B9" s="65" t="s">
        <v>15</v>
      </c>
      <c r="C9" s="66">
        <v>143</v>
      </c>
      <c r="D9" s="67">
        <v>31.46853146853147</v>
      </c>
      <c r="E9" s="68">
        <v>29.37062937062937</v>
      </c>
      <c r="F9" s="68">
        <v>10.48951048951049</v>
      </c>
      <c r="G9" s="68">
        <v>49.650349650349654</v>
      </c>
      <c r="H9" s="68">
        <v>63.636363636363633</v>
      </c>
      <c r="I9" s="68">
        <v>1.3986013986013985</v>
      </c>
      <c r="J9" s="68">
        <v>1.3986013986013985</v>
      </c>
      <c r="K9" s="68">
        <v>12.587412587412588</v>
      </c>
      <c r="L9" s="69">
        <v>20.27972027972028</v>
      </c>
      <c r="M9" s="69">
        <v>28.671328671328673</v>
      </c>
      <c r="N9" s="69">
        <v>3.4965034965034967</v>
      </c>
      <c r="O9" s="69">
        <v>1.3986013986013985</v>
      </c>
      <c r="P9" s="69">
        <v>5.5944055944055942</v>
      </c>
      <c r="Q9" s="70">
        <v>1.3986013986013985</v>
      </c>
    </row>
    <row r="10" spans="2:17">
      <c r="B10" s="71" t="s">
        <v>16</v>
      </c>
      <c r="C10" s="72">
        <v>16</v>
      </c>
      <c r="D10" s="73">
        <v>25</v>
      </c>
      <c r="E10" s="74">
        <v>31.25</v>
      </c>
      <c r="F10" s="74">
        <v>6.25</v>
      </c>
      <c r="G10" s="74">
        <v>37.5</v>
      </c>
      <c r="H10" s="74">
        <v>56.25</v>
      </c>
      <c r="I10" s="74"/>
      <c r="J10" s="74">
        <v>12.5</v>
      </c>
      <c r="K10" s="74">
        <v>6.25</v>
      </c>
      <c r="L10" s="75">
        <v>12.5</v>
      </c>
      <c r="M10" s="75">
        <v>43.75</v>
      </c>
      <c r="N10" s="75"/>
      <c r="O10" s="75"/>
      <c r="P10" s="75"/>
      <c r="Q10" s="76"/>
    </row>
    <row r="11" spans="2:17">
      <c r="B11" s="71" t="s">
        <v>17</v>
      </c>
      <c r="C11" s="72">
        <v>30</v>
      </c>
      <c r="D11" s="73">
        <v>26.666666666666668</v>
      </c>
      <c r="E11" s="74">
        <v>23.333333333333332</v>
      </c>
      <c r="F11" s="74">
        <v>10</v>
      </c>
      <c r="G11" s="74">
        <v>53.333333333333336</v>
      </c>
      <c r="H11" s="74">
        <v>50</v>
      </c>
      <c r="I11" s="74"/>
      <c r="J11" s="74">
        <v>3.3333333333333335</v>
      </c>
      <c r="K11" s="74">
        <v>13.333333333333334</v>
      </c>
      <c r="L11" s="75">
        <v>23.333333333333332</v>
      </c>
      <c r="M11" s="75">
        <v>46.666666666666664</v>
      </c>
      <c r="N11" s="75">
        <v>10</v>
      </c>
      <c r="O11" s="75"/>
      <c r="P11" s="75">
        <v>6.666666666666667</v>
      </c>
      <c r="Q11" s="76"/>
    </row>
    <row r="12" spans="2:17">
      <c r="B12" s="71" t="s">
        <v>18</v>
      </c>
      <c r="C12" s="72">
        <v>74</v>
      </c>
      <c r="D12" s="73">
        <v>39.189189189189186</v>
      </c>
      <c r="E12" s="74">
        <v>25.675675675675674</v>
      </c>
      <c r="F12" s="74">
        <v>8.1081081081081088</v>
      </c>
      <c r="G12" s="74">
        <v>45.945945945945951</v>
      </c>
      <c r="H12" s="74">
        <v>55.405405405405403</v>
      </c>
      <c r="I12" s="74"/>
      <c r="J12" s="74"/>
      <c r="K12" s="74">
        <v>12.162162162162163</v>
      </c>
      <c r="L12" s="75">
        <v>20.27027027027027</v>
      </c>
      <c r="M12" s="75">
        <v>32.432432432432435</v>
      </c>
      <c r="N12" s="75">
        <v>10.810810810810811</v>
      </c>
      <c r="O12" s="75"/>
      <c r="P12" s="75">
        <v>2.7027027027027026</v>
      </c>
      <c r="Q12" s="76">
        <v>1.3513513513513513</v>
      </c>
    </row>
    <row r="13" spans="2:17">
      <c r="B13" s="71" t="s">
        <v>19</v>
      </c>
      <c r="C13" s="72">
        <v>4</v>
      </c>
      <c r="D13" s="73">
        <v>50</v>
      </c>
      <c r="E13" s="74">
        <v>25</v>
      </c>
      <c r="F13" s="74"/>
      <c r="G13" s="74">
        <v>50</v>
      </c>
      <c r="H13" s="74">
        <v>75</v>
      </c>
      <c r="I13" s="74"/>
      <c r="J13" s="74"/>
      <c r="K13" s="74">
        <v>25</v>
      </c>
      <c r="L13" s="75">
        <v>25</v>
      </c>
      <c r="M13" s="75">
        <v>50</v>
      </c>
      <c r="N13" s="75"/>
      <c r="O13" s="75"/>
      <c r="P13" s="75"/>
      <c r="Q13" s="76"/>
    </row>
    <row r="14" spans="2:17">
      <c r="B14" s="71" t="s">
        <v>20</v>
      </c>
      <c r="C14" s="72">
        <v>51</v>
      </c>
      <c r="D14" s="73">
        <v>29.411764705882355</v>
      </c>
      <c r="E14" s="74">
        <v>23.52941176470588</v>
      </c>
      <c r="F14" s="74">
        <v>13.725490196078432</v>
      </c>
      <c r="G14" s="74">
        <v>49.019607843137251</v>
      </c>
      <c r="H14" s="74">
        <v>64.705882352941174</v>
      </c>
      <c r="I14" s="74"/>
      <c r="J14" s="74">
        <v>5.8823529411764701</v>
      </c>
      <c r="K14" s="74">
        <v>11.76470588235294</v>
      </c>
      <c r="L14" s="75">
        <v>11.76470588235294</v>
      </c>
      <c r="M14" s="75">
        <v>35.294117647058826</v>
      </c>
      <c r="N14" s="75">
        <v>3.9215686274509802</v>
      </c>
      <c r="O14" s="75">
        <v>1.9607843137254901</v>
      </c>
      <c r="P14" s="75">
        <v>1.9607843137254901</v>
      </c>
      <c r="Q14" s="76"/>
    </row>
    <row r="15" spans="2:17">
      <c r="B15" s="71" t="s">
        <v>21</v>
      </c>
      <c r="C15" s="72">
        <v>41</v>
      </c>
      <c r="D15" s="73">
        <v>41.463414634146339</v>
      </c>
      <c r="E15" s="74">
        <v>24.390243902439025</v>
      </c>
      <c r="F15" s="74">
        <v>2.4390243902439024</v>
      </c>
      <c r="G15" s="74">
        <v>48.780487804878049</v>
      </c>
      <c r="H15" s="74">
        <v>70.731707317073173</v>
      </c>
      <c r="I15" s="74"/>
      <c r="J15" s="74"/>
      <c r="K15" s="74">
        <v>7.3170731707317067</v>
      </c>
      <c r="L15" s="75">
        <v>19.512195121951219</v>
      </c>
      <c r="M15" s="75">
        <v>36.585365853658537</v>
      </c>
      <c r="N15" s="75"/>
      <c r="O15" s="75"/>
      <c r="P15" s="75">
        <v>2.4390243902439024</v>
      </c>
      <c r="Q15" s="76">
        <v>2.4390243902439024</v>
      </c>
    </row>
    <row r="16" spans="2:17">
      <c r="B16" s="71" t="s">
        <v>22</v>
      </c>
      <c r="C16" s="72">
        <v>35</v>
      </c>
      <c r="D16" s="73">
        <v>48.571428571428569</v>
      </c>
      <c r="E16" s="74">
        <v>34.285714285714285</v>
      </c>
      <c r="F16" s="74">
        <v>8.5714285714285712</v>
      </c>
      <c r="G16" s="74">
        <v>45.714285714285715</v>
      </c>
      <c r="H16" s="74">
        <v>60</v>
      </c>
      <c r="I16" s="74"/>
      <c r="J16" s="74">
        <v>2.8571428571428572</v>
      </c>
      <c r="K16" s="74">
        <v>11.428571428571429</v>
      </c>
      <c r="L16" s="75">
        <v>5.7142857142857144</v>
      </c>
      <c r="M16" s="75">
        <v>25.714285714285712</v>
      </c>
      <c r="N16" s="75"/>
      <c r="O16" s="75"/>
      <c r="P16" s="75">
        <v>5.7142857142857144</v>
      </c>
      <c r="Q16" s="76"/>
    </row>
    <row r="17" spans="2:17">
      <c r="B17" s="71" t="s">
        <v>23</v>
      </c>
      <c r="C17" s="72">
        <v>103</v>
      </c>
      <c r="D17" s="73">
        <v>31.067961165048541</v>
      </c>
      <c r="E17" s="74">
        <v>26.21359223300971</v>
      </c>
      <c r="F17" s="74">
        <v>8.7378640776699026</v>
      </c>
      <c r="G17" s="74">
        <v>61.165048543689316</v>
      </c>
      <c r="H17" s="74">
        <v>50.485436893203882</v>
      </c>
      <c r="I17" s="74">
        <v>0.97087378640776689</v>
      </c>
      <c r="J17" s="74">
        <v>2.912621359223301</v>
      </c>
      <c r="K17" s="74">
        <v>25.242718446601941</v>
      </c>
      <c r="L17" s="75">
        <v>16.50485436893204</v>
      </c>
      <c r="M17" s="75">
        <v>30.097087378640776</v>
      </c>
      <c r="N17" s="75">
        <v>7.7669902912621351</v>
      </c>
      <c r="O17" s="75">
        <v>1.9417475728155338</v>
      </c>
      <c r="P17" s="75">
        <v>8.7378640776699026</v>
      </c>
      <c r="Q17" s="76"/>
    </row>
    <row r="18" spans="2:17">
      <c r="B18" s="71" t="s">
        <v>24</v>
      </c>
      <c r="C18" s="72">
        <v>82</v>
      </c>
      <c r="D18" s="73">
        <v>36.585365853658537</v>
      </c>
      <c r="E18" s="74">
        <v>28.04878048780488</v>
      </c>
      <c r="F18" s="74">
        <v>10.975609756097562</v>
      </c>
      <c r="G18" s="74">
        <v>45.121951219512198</v>
      </c>
      <c r="H18" s="74">
        <v>52.439024390243901</v>
      </c>
      <c r="I18" s="74"/>
      <c r="J18" s="74">
        <v>3.6585365853658534</v>
      </c>
      <c r="K18" s="74">
        <v>28.04878048780488</v>
      </c>
      <c r="L18" s="75">
        <v>12.195121951219512</v>
      </c>
      <c r="M18" s="75">
        <v>14.634146341463413</v>
      </c>
      <c r="N18" s="75">
        <v>4.8780487804878048</v>
      </c>
      <c r="O18" s="75">
        <v>3.6585365853658534</v>
      </c>
      <c r="P18" s="75">
        <v>10.975609756097562</v>
      </c>
      <c r="Q18" s="76"/>
    </row>
    <row r="19" spans="2:17">
      <c r="B19" s="71" t="s">
        <v>25</v>
      </c>
      <c r="C19" s="72">
        <v>26</v>
      </c>
      <c r="D19" s="73">
        <v>38.461538461538467</v>
      </c>
      <c r="E19" s="74">
        <v>38.461538461538467</v>
      </c>
      <c r="F19" s="74">
        <v>19.230769230769234</v>
      </c>
      <c r="G19" s="74">
        <v>38.461538461538467</v>
      </c>
      <c r="H19" s="74">
        <v>53.846153846153847</v>
      </c>
      <c r="I19" s="74"/>
      <c r="J19" s="74">
        <v>3.8461538461538463</v>
      </c>
      <c r="K19" s="74">
        <v>7.6923076923076925</v>
      </c>
      <c r="L19" s="75">
        <v>15.384615384615385</v>
      </c>
      <c r="M19" s="75">
        <v>23.076923076923077</v>
      </c>
      <c r="N19" s="75">
        <v>7.6923076923076925</v>
      </c>
      <c r="O19" s="75"/>
      <c r="P19" s="75"/>
      <c r="Q19" s="76">
        <v>3.8461538461538463</v>
      </c>
    </row>
    <row r="20" spans="2:17">
      <c r="B20" s="71" t="s">
        <v>26</v>
      </c>
      <c r="C20" s="72">
        <v>84</v>
      </c>
      <c r="D20" s="73">
        <v>42.857142857142854</v>
      </c>
      <c r="E20" s="74">
        <v>26.190476190476193</v>
      </c>
      <c r="F20" s="74">
        <v>14.285714285714285</v>
      </c>
      <c r="G20" s="74">
        <v>46.428571428571431</v>
      </c>
      <c r="H20" s="74">
        <v>54.761904761904766</v>
      </c>
      <c r="I20" s="74"/>
      <c r="J20" s="74"/>
      <c r="K20" s="74">
        <v>14.285714285714285</v>
      </c>
      <c r="L20" s="75">
        <v>16.666666666666664</v>
      </c>
      <c r="M20" s="75">
        <v>40.476190476190474</v>
      </c>
      <c r="N20" s="75">
        <v>3.5714285714285712</v>
      </c>
      <c r="O20" s="75"/>
      <c r="P20" s="75">
        <v>3.5714285714285712</v>
      </c>
      <c r="Q20" s="76"/>
    </row>
    <row r="21" spans="2:17" ht="14.25" thickBot="1">
      <c r="B21" s="77" t="s">
        <v>27</v>
      </c>
      <c r="C21" s="78">
        <v>207</v>
      </c>
      <c r="D21" s="79">
        <v>38.647342995169083</v>
      </c>
      <c r="E21" s="80">
        <v>28.985507246376812</v>
      </c>
      <c r="F21" s="80">
        <v>13.526570048309178</v>
      </c>
      <c r="G21" s="80">
        <v>50.724637681159422</v>
      </c>
      <c r="H21" s="80">
        <v>51.690821256038646</v>
      </c>
      <c r="I21" s="80"/>
      <c r="J21" s="80">
        <v>1.4492753623188406</v>
      </c>
      <c r="K21" s="80">
        <v>19.806763285024154</v>
      </c>
      <c r="L21" s="81">
        <v>15.458937198067632</v>
      </c>
      <c r="M21" s="81">
        <v>23.671497584541061</v>
      </c>
      <c r="N21" s="81">
        <v>5.3140096618357484</v>
      </c>
      <c r="O21" s="81">
        <v>1.4492753623188406</v>
      </c>
      <c r="P21" s="81">
        <v>6.7632850241545892</v>
      </c>
      <c r="Q21" s="82"/>
    </row>
    <row r="22" spans="2:17" ht="14.25" thickBot="1">
      <c r="B22" s="59" t="s">
        <v>28</v>
      </c>
      <c r="C22" s="60">
        <f>IF(SUM(C23:C31)=0,"",SUM(C23:C31))</f>
        <v>1515</v>
      </c>
      <c r="D22" s="61">
        <v>32.673267326732677</v>
      </c>
      <c r="E22" s="62">
        <v>24.224422442244226</v>
      </c>
      <c r="F22" s="62">
        <v>9.5049504950495045</v>
      </c>
      <c r="G22" s="62">
        <v>53.927392739273927</v>
      </c>
      <c r="H22" s="62">
        <v>52.937293729372939</v>
      </c>
      <c r="I22" s="62">
        <v>0.59405940594059403</v>
      </c>
      <c r="J22" s="62">
        <v>1.3861386138613863</v>
      </c>
      <c r="K22" s="62">
        <v>18.877887788778878</v>
      </c>
      <c r="L22" s="63">
        <v>15.247524752475247</v>
      </c>
      <c r="M22" s="63">
        <v>19.075907590759076</v>
      </c>
      <c r="N22" s="63">
        <v>4.1584158415841586</v>
      </c>
      <c r="O22" s="63">
        <v>1.5181518151815181</v>
      </c>
      <c r="P22" s="63">
        <v>5.676567656765676</v>
      </c>
      <c r="Q22" s="64">
        <v>0.92409240924092406</v>
      </c>
    </row>
    <row r="23" spans="2:17">
      <c r="B23" s="65" t="s">
        <v>29</v>
      </c>
      <c r="C23" s="66">
        <v>102</v>
      </c>
      <c r="D23" s="67">
        <v>33.333333333333329</v>
      </c>
      <c r="E23" s="68">
        <v>33.333333333333329</v>
      </c>
      <c r="F23" s="68">
        <v>11.76470588235294</v>
      </c>
      <c r="G23" s="68">
        <v>45.098039215686278</v>
      </c>
      <c r="H23" s="68">
        <v>34.313725490196077</v>
      </c>
      <c r="I23" s="68"/>
      <c r="J23" s="68"/>
      <c r="K23" s="68">
        <v>16.666666666666664</v>
      </c>
      <c r="L23" s="69">
        <v>9.8039215686274517</v>
      </c>
      <c r="M23" s="69">
        <v>17.647058823529413</v>
      </c>
      <c r="N23" s="69">
        <v>2.9411764705882351</v>
      </c>
      <c r="O23" s="69">
        <v>2.9411764705882351</v>
      </c>
      <c r="P23" s="69">
        <v>8.8235294117647065</v>
      </c>
      <c r="Q23" s="70">
        <v>6.8627450980392162</v>
      </c>
    </row>
    <row r="24" spans="2:17">
      <c r="B24" s="71" t="s">
        <v>30</v>
      </c>
      <c r="C24" s="72">
        <v>155</v>
      </c>
      <c r="D24" s="73">
        <v>30.322580645161288</v>
      </c>
      <c r="E24" s="74">
        <v>24.516129032258064</v>
      </c>
      <c r="F24" s="74">
        <v>9.67741935483871</v>
      </c>
      <c r="G24" s="74">
        <v>62.580645161290327</v>
      </c>
      <c r="H24" s="74">
        <v>62.580645161290327</v>
      </c>
      <c r="I24" s="74">
        <v>0.64516129032258063</v>
      </c>
      <c r="J24" s="74">
        <v>1.2903225806451613</v>
      </c>
      <c r="K24" s="74">
        <v>29.032258064516132</v>
      </c>
      <c r="L24" s="75">
        <v>14.838709677419354</v>
      </c>
      <c r="M24" s="75">
        <v>23.225806451612904</v>
      </c>
      <c r="N24" s="75">
        <v>1.935483870967742</v>
      </c>
      <c r="O24" s="75">
        <v>0.64516129032258063</v>
      </c>
      <c r="P24" s="75">
        <v>3.225806451612903</v>
      </c>
      <c r="Q24" s="76">
        <v>0.64516129032258063</v>
      </c>
    </row>
    <row r="25" spans="2:17">
      <c r="B25" s="71" t="s">
        <v>31</v>
      </c>
      <c r="C25" s="72">
        <v>154</v>
      </c>
      <c r="D25" s="73">
        <v>24.025974025974026</v>
      </c>
      <c r="E25" s="74">
        <v>18.181818181818183</v>
      </c>
      <c r="F25" s="74">
        <v>8.4415584415584419</v>
      </c>
      <c r="G25" s="74">
        <v>42.857142857142854</v>
      </c>
      <c r="H25" s="74">
        <v>53.246753246753244</v>
      </c>
      <c r="I25" s="74">
        <v>2.5974025974025974</v>
      </c>
      <c r="J25" s="74">
        <v>3.2467532467532463</v>
      </c>
      <c r="K25" s="74">
        <v>15.584415584415584</v>
      </c>
      <c r="L25" s="75">
        <v>9.7402597402597415</v>
      </c>
      <c r="M25" s="75">
        <v>19.480519480519483</v>
      </c>
      <c r="N25" s="75">
        <v>4.5454545454545459</v>
      </c>
      <c r="O25" s="75">
        <v>5.1948051948051948</v>
      </c>
      <c r="P25" s="75">
        <v>7.7922077922077921</v>
      </c>
      <c r="Q25" s="76">
        <v>0.64935064935064934</v>
      </c>
    </row>
    <row r="26" spans="2:17">
      <c r="B26" s="71" t="s">
        <v>32</v>
      </c>
      <c r="C26" s="72">
        <v>336</v>
      </c>
      <c r="D26" s="73">
        <v>37.202380952380956</v>
      </c>
      <c r="E26" s="74">
        <v>26.488095238095237</v>
      </c>
      <c r="F26" s="74">
        <v>10.714285714285714</v>
      </c>
      <c r="G26" s="74">
        <v>50.595238095238095</v>
      </c>
      <c r="H26" s="74">
        <v>48.511904761904759</v>
      </c>
      <c r="I26" s="74">
        <v>0.59523809523809523</v>
      </c>
      <c r="J26" s="74">
        <v>0.89285714285714279</v>
      </c>
      <c r="K26" s="74">
        <v>17.559523809523807</v>
      </c>
      <c r="L26" s="75">
        <v>19.642857142857142</v>
      </c>
      <c r="M26" s="75">
        <v>18.452380952380953</v>
      </c>
      <c r="N26" s="75">
        <v>5.9523809523809517</v>
      </c>
      <c r="O26" s="75">
        <v>0.29761904761904762</v>
      </c>
      <c r="P26" s="75">
        <v>5.9523809523809517</v>
      </c>
      <c r="Q26" s="76">
        <v>0.29761904761904762</v>
      </c>
    </row>
    <row r="27" spans="2:17">
      <c r="B27" s="71" t="s">
        <v>33</v>
      </c>
      <c r="C27" s="72">
        <v>280</v>
      </c>
      <c r="D27" s="73">
        <v>35</v>
      </c>
      <c r="E27" s="74">
        <v>22.857142857142858</v>
      </c>
      <c r="F27" s="74">
        <v>6.0714285714285712</v>
      </c>
      <c r="G27" s="74">
        <v>62.857142857142854</v>
      </c>
      <c r="H27" s="74">
        <v>56.071428571428569</v>
      </c>
      <c r="I27" s="74">
        <v>0.35714285714285715</v>
      </c>
      <c r="J27" s="74">
        <v>1.0714285714285714</v>
      </c>
      <c r="K27" s="74">
        <v>21.785714285714285</v>
      </c>
      <c r="L27" s="75">
        <v>10.714285714285714</v>
      </c>
      <c r="M27" s="75">
        <v>19.285714285714288</v>
      </c>
      <c r="N27" s="75">
        <v>1.7857142857142856</v>
      </c>
      <c r="O27" s="75">
        <v>1.0714285714285714</v>
      </c>
      <c r="P27" s="75">
        <v>3.214285714285714</v>
      </c>
      <c r="Q27" s="76">
        <v>0.7142857142857143</v>
      </c>
    </row>
    <row r="28" spans="2:17">
      <c r="B28" s="71" t="s">
        <v>34</v>
      </c>
      <c r="C28" s="72">
        <v>152</v>
      </c>
      <c r="D28" s="73">
        <v>36.84210526315789</v>
      </c>
      <c r="E28" s="74">
        <v>22.368421052631579</v>
      </c>
      <c r="F28" s="74">
        <v>14.473684210526317</v>
      </c>
      <c r="G28" s="74">
        <v>53.289473684210535</v>
      </c>
      <c r="H28" s="74">
        <v>42.105263157894733</v>
      </c>
      <c r="I28" s="74"/>
      <c r="J28" s="74">
        <v>1.9736842105263157</v>
      </c>
      <c r="K28" s="74">
        <v>26.973684210526315</v>
      </c>
      <c r="L28" s="75">
        <v>21.052631578947366</v>
      </c>
      <c r="M28" s="75">
        <v>11.184210526315789</v>
      </c>
      <c r="N28" s="75">
        <v>5.2631578947368416</v>
      </c>
      <c r="O28" s="75">
        <v>1.9736842105263157</v>
      </c>
      <c r="P28" s="75">
        <v>8.5526315789473681</v>
      </c>
      <c r="Q28" s="76"/>
    </row>
    <row r="29" spans="2:17">
      <c r="B29" s="71" t="s">
        <v>35</v>
      </c>
      <c r="C29" s="72">
        <v>45</v>
      </c>
      <c r="D29" s="73">
        <v>42.222222222222221</v>
      </c>
      <c r="E29" s="74">
        <v>26.666666666666668</v>
      </c>
      <c r="F29" s="74">
        <v>6.666666666666667</v>
      </c>
      <c r="G29" s="74">
        <v>44.444444444444443</v>
      </c>
      <c r="H29" s="74">
        <v>55.555555555555557</v>
      </c>
      <c r="I29" s="74"/>
      <c r="J29" s="74"/>
      <c r="K29" s="74">
        <v>8.8888888888888893</v>
      </c>
      <c r="L29" s="75">
        <v>8.8888888888888893</v>
      </c>
      <c r="M29" s="75">
        <v>11.111111111111111</v>
      </c>
      <c r="N29" s="75">
        <v>8.8888888888888893</v>
      </c>
      <c r="O29" s="75">
        <v>2.2222222222222223</v>
      </c>
      <c r="P29" s="75">
        <v>4.4444444444444446</v>
      </c>
      <c r="Q29" s="76"/>
    </row>
    <row r="30" spans="2:17">
      <c r="B30" s="71" t="s">
        <v>36</v>
      </c>
      <c r="C30" s="72">
        <v>277</v>
      </c>
      <c r="D30" s="73">
        <v>26.714801444043324</v>
      </c>
      <c r="E30" s="74">
        <v>23.104693140794225</v>
      </c>
      <c r="F30" s="74">
        <v>9.3862815884476536</v>
      </c>
      <c r="G30" s="74">
        <v>55.234657039711188</v>
      </c>
      <c r="H30" s="74">
        <v>61.371841155234655</v>
      </c>
      <c r="I30" s="74"/>
      <c r="J30" s="74">
        <v>1.8050541516245486</v>
      </c>
      <c r="K30" s="74">
        <v>11.552346570397113</v>
      </c>
      <c r="L30" s="75">
        <v>17.689530685920577</v>
      </c>
      <c r="M30" s="75">
        <v>22.743682310469314</v>
      </c>
      <c r="N30" s="75">
        <v>4.6931407942238268</v>
      </c>
      <c r="O30" s="75">
        <v>1.0830324909747291</v>
      </c>
      <c r="P30" s="75">
        <v>5.4151624548736459</v>
      </c>
      <c r="Q30" s="76">
        <v>0.72202166064981954</v>
      </c>
    </row>
    <row r="31" spans="2:17" ht="14.25" thickBot="1">
      <c r="B31" s="77" t="s">
        <v>37</v>
      </c>
      <c r="C31" s="78">
        <v>14</v>
      </c>
      <c r="D31" s="79">
        <v>35.714285714285715</v>
      </c>
      <c r="E31" s="80">
        <v>28.571428571428569</v>
      </c>
      <c r="F31" s="80"/>
      <c r="G31" s="80">
        <v>57.142857142857139</v>
      </c>
      <c r="H31" s="80">
        <v>64.285714285714292</v>
      </c>
      <c r="I31" s="80">
        <v>7.1428571428571423</v>
      </c>
      <c r="J31" s="80"/>
      <c r="K31" s="80">
        <v>21.428571428571427</v>
      </c>
      <c r="L31" s="81">
        <v>14.285714285714285</v>
      </c>
      <c r="M31" s="81">
        <v>28.571428571428569</v>
      </c>
      <c r="N31" s="81"/>
      <c r="O31" s="81"/>
      <c r="P31" s="81">
        <v>7.1428571428571423</v>
      </c>
      <c r="Q31" s="82"/>
    </row>
    <row r="32" spans="2:17" ht="14.25" thickBot="1">
      <c r="B32" s="59" t="s">
        <v>38</v>
      </c>
      <c r="C32" s="60">
        <f>IF(SUM(C23:C31,C9:C21)=0,"",SUM(C23:C31,C9:C21))</f>
        <v>2411</v>
      </c>
      <c r="D32" s="61">
        <v>34.010783907092488</v>
      </c>
      <c r="E32" s="62">
        <v>25.591041061800084</v>
      </c>
      <c r="F32" s="62">
        <v>10.078805474906678</v>
      </c>
      <c r="G32" s="62">
        <v>52.301949398589798</v>
      </c>
      <c r="H32" s="62">
        <v>54.168394856905842</v>
      </c>
      <c r="I32" s="62">
        <v>0.49771878888428039</v>
      </c>
      <c r="J32" s="62">
        <v>1.6590626296142681</v>
      </c>
      <c r="K32" s="62">
        <v>18.083782662795521</v>
      </c>
      <c r="L32" s="63">
        <v>15.678141849854832</v>
      </c>
      <c r="M32" s="63">
        <v>22.853587722936542</v>
      </c>
      <c r="N32" s="63">
        <v>4.5209456656988802</v>
      </c>
      <c r="O32" s="63">
        <v>1.4102032351721276</v>
      </c>
      <c r="P32" s="63">
        <v>5.6822895064288677</v>
      </c>
      <c r="Q32" s="64">
        <v>0.78805474906677719</v>
      </c>
    </row>
    <row r="33" spans="3:3">
      <c r="C33" s="83"/>
    </row>
  </sheetData>
  <phoneticPr fontId="2"/>
  <conditionalFormatting sqref="D8:Q32">
    <cfRule type="expression" dxfId="83" priority="1">
      <formula>AND(D8=LARGE($D8:$Q8,3),NOT(D8=0))</formula>
    </cfRule>
    <cfRule type="expression" dxfId="82" priority="2">
      <formula>AND(D8=LARGE($D8:$Q8,2),NOT(D8=0))</formula>
    </cfRule>
    <cfRule type="expression" dxfId="81" priority="3">
      <formula>AND(D8=LARGE($D8:$Q8,1),NOT(D8=0))</formula>
    </cfRule>
  </conditionalFormatting>
  <pageMargins left="0.7" right="0.7" top="0.75" bottom="0.75" header="0.3" footer="0.3"/>
  <pageSetup paperSize="9" scale="57"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E6C39-00CE-47DD-8012-E7FD71DF85B7}">
  <dimension ref="B2:J21"/>
  <sheetViews>
    <sheetView showGridLines="0" zoomScaleNormal="100" workbookViewId="0"/>
  </sheetViews>
  <sheetFormatPr defaultRowHeight="13.5"/>
  <cols>
    <col min="1" max="1" width="1.375" style="13" customWidth="1"/>
    <col min="2" max="2" width="9" style="13"/>
    <col min="3" max="3" width="14.625" style="13" customWidth="1"/>
    <col min="4" max="4" width="44.75" style="13" customWidth="1"/>
    <col min="5" max="5" width="1.375" style="13" customWidth="1"/>
    <col min="6" max="16384" width="9" style="13"/>
  </cols>
  <sheetData>
    <row r="2" spans="2:10">
      <c r="B2" s="5" t="s">
        <v>414</v>
      </c>
    </row>
    <row r="3" spans="2:10" ht="14.25" thickBot="1"/>
    <row r="4" spans="2:10" ht="21.75" thickBot="1">
      <c r="B4" s="14"/>
      <c r="C4" s="15" t="s">
        <v>379</v>
      </c>
      <c r="D4" s="15" t="s">
        <v>380</v>
      </c>
    </row>
    <row r="5" spans="2:10" ht="24" customHeight="1">
      <c r="B5" s="147" t="s">
        <v>7</v>
      </c>
      <c r="C5" s="16" t="s">
        <v>478</v>
      </c>
      <c r="D5" s="19" t="s">
        <v>508</v>
      </c>
    </row>
    <row r="6" spans="2:10" ht="24" customHeight="1">
      <c r="B6" s="148"/>
      <c r="C6" s="18" t="s">
        <v>506</v>
      </c>
      <c r="D6" s="19" t="s">
        <v>507</v>
      </c>
    </row>
    <row r="7" spans="2:10" ht="36" customHeight="1">
      <c r="B7" s="148"/>
      <c r="C7" s="18" t="s">
        <v>492</v>
      </c>
      <c r="D7" s="19" t="s">
        <v>493</v>
      </c>
    </row>
    <row r="8" spans="2:10" ht="36" customHeight="1">
      <c r="B8" s="148"/>
      <c r="C8" s="18" t="s">
        <v>421</v>
      </c>
      <c r="D8" s="19" t="s">
        <v>494</v>
      </c>
    </row>
    <row r="9" spans="2:10" ht="24" customHeight="1">
      <c r="B9" s="148"/>
      <c r="C9" s="18" t="s">
        <v>500</v>
      </c>
      <c r="D9" s="19" t="s">
        <v>501</v>
      </c>
    </row>
    <row r="10" spans="2:10" ht="36" customHeight="1">
      <c r="B10" s="148"/>
      <c r="C10" s="18" t="s">
        <v>437</v>
      </c>
      <c r="D10" s="19" t="s">
        <v>498</v>
      </c>
    </row>
    <row r="11" spans="2:10" ht="24" customHeight="1">
      <c r="B11" s="148"/>
      <c r="C11" s="18" t="s">
        <v>495</v>
      </c>
      <c r="D11" s="19" t="s">
        <v>496</v>
      </c>
    </row>
    <row r="12" spans="2:10" ht="36" customHeight="1">
      <c r="B12" s="148"/>
      <c r="C12" s="18" t="s">
        <v>510</v>
      </c>
      <c r="D12" s="19" t="s">
        <v>511</v>
      </c>
    </row>
    <row r="13" spans="2:10" ht="48" customHeight="1" thickBot="1">
      <c r="B13" s="148"/>
      <c r="C13" s="20" t="s">
        <v>27</v>
      </c>
      <c r="D13" s="21" t="s">
        <v>509</v>
      </c>
      <c r="J13" s="39"/>
    </row>
    <row r="14" spans="2:10" ht="24" customHeight="1">
      <c r="B14" s="149" t="s">
        <v>8</v>
      </c>
      <c r="C14" s="22" t="s">
        <v>384</v>
      </c>
      <c r="D14" s="23" t="s">
        <v>491</v>
      </c>
    </row>
    <row r="15" spans="2:10" ht="24" customHeight="1">
      <c r="B15" s="151"/>
      <c r="C15" s="40" t="s">
        <v>470</v>
      </c>
      <c r="D15" s="41" t="s">
        <v>503</v>
      </c>
    </row>
    <row r="16" spans="2:10" ht="24" customHeight="1">
      <c r="B16" s="151"/>
      <c r="C16" s="40" t="s">
        <v>504</v>
      </c>
      <c r="D16" s="41" t="s">
        <v>505</v>
      </c>
    </row>
    <row r="17" spans="2:4" ht="24" customHeight="1">
      <c r="B17" s="151"/>
      <c r="C17" s="40" t="s">
        <v>489</v>
      </c>
      <c r="D17" s="41" t="s">
        <v>490</v>
      </c>
    </row>
    <row r="18" spans="2:4" ht="24" customHeight="1">
      <c r="B18" s="151"/>
      <c r="C18" s="40" t="s">
        <v>30</v>
      </c>
      <c r="D18" s="41" t="s">
        <v>512</v>
      </c>
    </row>
    <row r="19" spans="2:4" ht="24" customHeight="1" thickBot="1">
      <c r="B19" s="150"/>
      <c r="C19" s="24" t="s">
        <v>513</v>
      </c>
      <c r="D19" s="25" t="s">
        <v>502</v>
      </c>
    </row>
    <row r="20" spans="2:4" ht="24" customHeight="1">
      <c r="B20" s="26"/>
    </row>
    <row r="21" spans="2:4" ht="24" customHeight="1">
      <c r="B21" s="26"/>
    </row>
  </sheetData>
  <mergeCells count="2">
    <mergeCell ref="B5:B13"/>
    <mergeCell ref="B14:B19"/>
  </mergeCells>
  <phoneticPr fontId="2"/>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F6787-5CDC-4B37-836E-8C182CFDF9A2}">
  <sheetPr>
    <pageSetUpPr fitToPage="1"/>
  </sheetPr>
  <dimension ref="B1:H33"/>
  <sheetViews>
    <sheetView workbookViewId="0"/>
  </sheetViews>
  <sheetFormatPr defaultRowHeight="13.5"/>
  <cols>
    <col min="1" max="1" width="9" style="27"/>
    <col min="2" max="2" width="15" style="27" bestFit="1" customWidth="1"/>
    <col min="3" max="16384" width="9" style="27"/>
  </cols>
  <sheetData>
    <row r="1" spans="2:8" ht="17.25">
      <c r="B1" s="47"/>
    </row>
    <row r="3" spans="2:8">
      <c r="B3" s="27" t="s">
        <v>151</v>
      </c>
    </row>
    <row r="4" spans="2:8">
      <c r="B4" s="27" t="s">
        <v>202</v>
      </c>
    </row>
    <row r="6" spans="2:8" ht="14.25" thickBot="1">
      <c r="H6" s="48" t="s">
        <v>10</v>
      </c>
    </row>
    <row r="7" spans="2:8" ht="68.25" thickBot="1">
      <c r="B7" s="53"/>
      <c r="C7" s="54" t="s">
        <v>12</v>
      </c>
      <c r="D7" s="55" t="s">
        <v>203</v>
      </c>
      <c r="E7" s="56" t="s">
        <v>204</v>
      </c>
      <c r="F7" s="56" t="s">
        <v>205</v>
      </c>
      <c r="G7" s="56" t="s">
        <v>206</v>
      </c>
      <c r="H7" s="58" t="s">
        <v>207</v>
      </c>
    </row>
    <row r="8" spans="2:8" ht="14.25" thickBot="1">
      <c r="B8" s="59" t="s">
        <v>14</v>
      </c>
      <c r="C8" s="60">
        <f>IF(SUM(C9:C21)=0,"",SUM(C9:C21))</f>
        <v>893</v>
      </c>
      <c r="D8" s="61">
        <f>IF(SUM(D9:D21)=0,"",SUMPRODUCT($C9:$C21, D9:D21)/$C8)</f>
        <v>78.94736842105263</v>
      </c>
      <c r="E8" s="62">
        <f t="shared" ref="E8:H8" si="0">IF(SUM(E9:E21)=0,"",SUMPRODUCT($C9:$C21, E9:E21)/$C8)</f>
        <v>9.0705487122060475</v>
      </c>
      <c r="F8" s="62">
        <f t="shared" si="0"/>
        <v>7.8387458006718926</v>
      </c>
      <c r="G8" s="62">
        <f t="shared" si="0"/>
        <v>1.7917133258678613</v>
      </c>
      <c r="H8" s="64">
        <f t="shared" si="0"/>
        <v>2.3516237402015676</v>
      </c>
    </row>
    <row r="9" spans="2:8">
      <c r="B9" s="65" t="s">
        <v>15</v>
      </c>
      <c r="C9" s="66">
        <v>144</v>
      </c>
      <c r="D9" s="67">
        <v>72.916666666666657</v>
      </c>
      <c r="E9" s="68">
        <v>11.805555555555555</v>
      </c>
      <c r="F9" s="68">
        <v>10.416666666666668</v>
      </c>
      <c r="G9" s="68"/>
      <c r="H9" s="70">
        <v>4.8611111111111116</v>
      </c>
    </row>
    <row r="10" spans="2:8">
      <c r="B10" s="71" t="s">
        <v>16</v>
      </c>
      <c r="C10" s="72">
        <v>16</v>
      </c>
      <c r="D10" s="73">
        <v>81.25</v>
      </c>
      <c r="E10" s="74"/>
      <c r="F10" s="74">
        <v>12.5</v>
      </c>
      <c r="G10" s="74"/>
      <c r="H10" s="76">
        <v>6.25</v>
      </c>
    </row>
    <row r="11" spans="2:8">
      <c r="B11" s="71" t="s">
        <v>17</v>
      </c>
      <c r="C11" s="72">
        <v>30</v>
      </c>
      <c r="D11" s="73">
        <v>76.666666666666671</v>
      </c>
      <c r="E11" s="74">
        <v>6.666666666666667</v>
      </c>
      <c r="F11" s="74">
        <v>13.333333333333334</v>
      </c>
      <c r="G11" s="74">
        <v>3.3333333333333335</v>
      </c>
      <c r="H11" s="76"/>
    </row>
    <row r="12" spans="2:8">
      <c r="B12" s="71" t="s">
        <v>18</v>
      </c>
      <c r="C12" s="72">
        <v>72</v>
      </c>
      <c r="D12" s="73">
        <v>79.166666666666657</v>
      </c>
      <c r="E12" s="74">
        <v>8.3333333333333321</v>
      </c>
      <c r="F12" s="74">
        <v>8.3333333333333321</v>
      </c>
      <c r="G12" s="74">
        <v>2.7777777777777777</v>
      </c>
      <c r="H12" s="76">
        <v>1.3888888888888888</v>
      </c>
    </row>
    <row r="13" spans="2:8">
      <c r="B13" s="71" t="s">
        <v>19</v>
      </c>
      <c r="C13" s="72">
        <v>4</v>
      </c>
      <c r="D13" s="73">
        <v>100</v>
      </c>
      <c r="E13" s="74"/>
      <c r="F13" s="74"/>
      <c r="G13" s="74"/>
      <c r="H13" s="76"/>
    </row>
    <row r="14" spans="2:8">
      <c r="B14" s="71" t="s">
        <v>20</v>
      </c>
      <c r="C14" s="72">
        <v>51</v>
      </c>
      <c r="D14" s="73">
        <v>74.509803921568633</v>
      </c>
      <c r="E14" s="74">
        <v>5.8823529411764701</v>
      </c>
      <c r="F14" s="74">
        <v>17.647058823529413</v>
      </c>
      <c r="G14" s="74">
        <v>1.9607843137254901</v>
      </c>
      <c r="H14" s="76"/>
    </row>
    <row r="15" spans="2:8">
      <c r="B15" s="71" t="s">
        <v>21</v>
      </c>
      <c r="C15" s="72">
        <v>41</v>
      </c>
      <c r="D15" s="73">
        <v>85.365853658536579</v>
      </c>
      <c r="E15" s="74">
        <v>4.8780487804878048</v>
      </c>
      <c r="F15" s="74">
        <v>4.8780487804878048</v>
      </c>
      <c r="G15" s="74"/>
      <c r="H15" s="76">
        <v>4.8780487804878048</v>
      </c>
    </row>
    <row r="16" spans="2:8">
      <c r="B16" s="71" t="s">
        <v>22</v>
      </c>
      <c r="C16" s="72">
        <v>35</v>
      </c>
      <c r="D16" s="73">
        <v>88.571428571428569</v>
      </c>
      <c r="E16" s="74">
        <v>8.5714285714285712</v>
      </c>
      <c r="F16" s="74"/>
      <c r="G16" s="74">
        <v>2.8571428571428572</v>
      </c>
      <c r="H16" s="76"/>
    </row>
    <row r="17" spans="2:8">
      <c r="B17" s="71" t="s">
        <v>23</v>
      </c>
      <c r="C17" s="72">
        <v>103</v>
      </c>
      <c r="D17" s="73">
        <v>85.436893203883486</v>
      </c>
      <c r="E17" s="74">
        <v>6.7961165048543686</v>
      </c>
      <c r="F17" s="74">
        <v>5.825242718446602</v>
      </c>
      <c r="G17" s="74">
        <v>1.9417475728155338</v>
      </c>
      <c r="H17" s="76"/>
    </row>
    <row r="18" spans="2:8">
      <c r="B18" s="71" t="s">
        <v>24</v>
      </c>
      <c r="C18" s="72">
        <v>83</v>
      </c>
      <c r="D18" s="73">
        <v>84.337349397590373</v>
      </c>
      <c r="E18" s="74">
        <v>9.6385542168674707</v>
      </c>
      <c r="F18" s="74">
        <v>3.6144578313253009</v>
      </c>
      <c r="G18" s="74"/>
      <c r="H18" s="76">
        <v>2.4096385542168677</v>
      </c>
    </row>
    <row r="19" spans="2:8">
      <c r="B19" s="71" t="s">
        <v>25</v>
      </c>
      <c r="C19" s="72">
        <v>24</v>
      </c>
      <c r="D19" s="73">
        <v>83.333333333333343</v>
      </c>
      <c r="E19" s="74">
        <v>8.3333333333333321</v>
      </c>
      <c r="F19" s="74">
        <v>8.3333333333333321</v>
      </c>
      <c r="G19" s="74"/>
      <c r="H19" s="76"/>
    </row>
    <row r="20" spans="2:8">
      <c r="B20" s="71" t="s">
        <v>26</v>
      </c>
      <c r="C20" s="72">
        <v>82</v>
      </c>
      <c r="D20" s="73">
        <v>79.268292682926827</v>
      </c>
      <c r="E20" s="74">
        <v>10.975609756097562</v>
      </c>
      <c r="F20" s="74">
        <v>4.8780487804878048</v>
      </c>
      <c r="G20" s="74">
        <v>1.2195121951219512</v>
      </c>
      <c r="H20" s="76">
        <v>3.6585365853658534</v>
      </c>
    </row>
    <row r="21" spans="2:8" ht="14.25" thickBot="1">
      <c r="B21" s="77" t="s">
        <v>27</v>
      </c>
      <c r="C21" s="78">
        <v>208</v>
      </c>
      <c r="D21" s="79">
        <v>75</v>
      </c>
      <c r="E21" s="80">
        <v>10.576923076923077</v>
      </c>
      <c r="F21" s="80">
        <v>8.1730769230769234</v>
      </c>
      <c r="G21" s="80">
        <v>3.8461538461538463</v>
      </c>
      <c r="H21" s="82">
        <v>2.4038461538461542</v>
      </c>
    </row>
    <row r="22" spans="2:8" ht="14.25" thickBot="1">
      <c r="B22" s="59" t="s">
        <v>28</v>
      </c>
      <c r="C22" s="60">
        <f>IF(SUM(C23:C31)=0,"",SUM(C23:C31))</f>
        <v>1538</v>
      </c>
      <c r="D22" s="61">
        <f>IF(SUM(D23:D31)=0,"",SUMPRODUCT($C23:$C31, D23:D31)/$C22)</f>
        <v>70.871261378413521</v>
      </c>
      <c r="E22" s="62">
        <f t="shared" ref="E22:H22" si="1">IF(SUM(E23:E31)=0,"",SUMPRODUCT($C23:$C31, E23:E31)/$C22)</f>
        <v>11.573472041612483</v>
      </c>
      <c r="F22" s="62">
        <f t="shared" si="1"/>
        <v>9.6879063719115734</v>
      </c>
      <c r="G22" s="62">
        <f t="shared" si="1"/>
        <v>2.4057217165149547</v>
      </c>
      <c r="H22" s="64">
        <f t="shared" si="1"/>
        <v>5.4616384915474638</v>
      </c>
    </row>
    <row r="23" spans="2:8">
      <c r="B23" s="65" t="s">
        <v>29</v>
      </c>
      <c r="C23" s="66">
        <v>102</v>
      </c>
      <c r="D23" s="67">
        <v>64.705882352941174</v>
      </c>
      <c r="E23" s="68">
        <v>11.76470588235294</v>
      </c>
      <c r="F23" s="68">
        <v>7.8431372549019605</v>
      </c>
      <c r="G23" s="68">
        <v>4.9019607843137258</v>
      </c>
      <c r="H23" s="70">
        <v>10.784313725490197</v>
      </c>
    </row>
    <row r="24" spans="2:8">
      <c r="B24" s="71" t="s">
        <v>30</v>
      </c>
      <c r="C24" s="72">
        <v>156</v>
      </c>
      <c r="D24" s="73">
        <v>86.538461538461547</v>
      </c>
      <c r="E24" s="74">
        <v>5.7692307692307692</v>
      </c>
      <c r="F24" s="74">
        <v>7.0512820512820511</v>
      </c>
      <c r="G24" s="74"/>
      <c r="H24" s="76">
        <v>0.64102564102564097</v>
      </c>
    </row>
    <row r="25" spans="2:8">
      <c r="B25" s="71" t="s">
        <v>31</v>
      </c>
      <c r="C25" s="72">
        <v>160</v>
      </c>
      <c r="D25" s="73">
        <v>66.875</v>
      </c>
      <c r="E25" s="74">
        <v>8.75</v>
      </c>
      <c r="F25" s="74">
        <v>9.375</v>
      </c>
      <c r="G25" s="74">
        <v>5.625</v>
      </c>
      <c r="H25" s="76">
        <v>9.375</v>
      </c>
    </row>
    <row r="26" spans="2:8">
      <c r="B26" s="71" t="s">
        <v>32</v>
      </c>
      <c r="C26" s="72">
        <v>340</v>
      </c>
      <c r="D26" s="73">
        <v>71.470588235294116</v>
      </c>
      <c r="E26" s="74">
        <v>12.058823529411764</v>
      </c>
      <c r="F26" s="74">
        <v>12.058823529411764</v>
      </c>
      <c r="G26" s="74">
        <v>1.4705882352941175</v>
      </c>
      <c r="H26" s="76">
        <v>2.9411764705882351</v>
      </c>
    </row>
    <row r="27" spans="2:8">
      <c r="B27" s="71" t="s">
        <v>33</v>
      </c>
      <c r="C27" s="72">
        <v>284</v>
      </c>
      <c r="D27" s="73">
        <v>72.535211267605632</v>
      </c>
      <c r="E27" s="74">
        <v>12.676056338028168</v>
      </c>
      <c r="F27" s="74">
        <v>7.3943661971830981</v>
      </c>
      <c r="G27" s="74">
        <v>2.112676056338028</v>
      </c>
      <c r="H27" s="76">
        <v>5.28169014084507</v>
      </c>
    </row>
    <row r="28" spans="2:8">
      <c r="B28" s="71" t="s">
        <v>34</v>
      </c>
      <c r="C28" s="72">
        <v>155</v>
      </c>
      <c r="D28" s="73">
        <v>63.87096774193548</v>
      </c>
      <c r="E28" s="74">
        <v>12.258064516129032</v>
      </c>
      <c r="F28" s="74">
        <v>10.967741935483872</v>
      </c>
      <c r="G28" s="74">
        <v>3.870967741935484</v>
      </c>
      <c r="H28" s="76">
        <v>9.0322580645161281</v>
      </c>
    </row>
    <row r="29" spans="2:8">
      <c r="B29" s="71" t="s">
        <v>35</v>
      </c>
      <c r="C29" s="72">
        <v>47</v>
      </c>
      <c r="D29" s="73">
        <v>53.191489361702125</v>
      </c>
      <c r="E29" s="74">
        <v>25.531914893617021</v>
      </c>
      <c r="F29" s="74">
        <v>12.76595744680851</v>
      </c>
      <c r="G29" s="74">
        <v>4.2553191489361701</v>
      </c>
      <c r="H29" s="76">
        <v>4.2553191489361701</v>
      </c>
    </row>
    <row r="30" spans="2:8">
      <c r="B30" s="71" t="s">
        <v>36</v>
      </c>
      <c r="C30" s="72">
        <v>280</v>
      </c>
      <c r="D30" s="73">
        <v>71.071428571428569</v>
      </c>
      <c r="E30" s="74">
        <v>11.428571428571429</v>
      </c>
      <c r="F30" s="74">
        <v>10.357142857142858</v>
      </c>
      <c r="G30" s="74">
        <v>1.4285714285714286</v>
      </c>
      <c r="H30" s="76">
        <v>5.7142857142857144</v>
      </c>
    </row>
    <row r="31" spans="2:8" ht="14.25" thickBot="1">
      <c r="B31" s="77" t="s">
        <v>37</v>
      </c>
      <c r="C31" s="78">
        <v>14</v>
      </c>
      <c r="D31" s="79">
        <v>71.428571428571431</v>
      </c>
      <c r="E31" s="80">
        <v>21.428571428571427</v>
      </c>
      <c r="F31" s="80">
        <v>7.1428571428571423</v>
      </c>
      <c r="G31" s="80"/>
      <c r="H31" s="82"/>
    </row>
    <row r="32" spans="2:8" ht="14.25" thickBot="1">
      <c r="B32" s="59" t="s">
        <v>38</v>
      </c>
      <c r="C32" s="60">
        <f>IF(SUM(C23:C31,C9:C21)=0,"",SUM(C23:C31,C9:C21))</f>
        <v>2431</v>
      </c>
      <c r="D32" s="61">
        <f>IF(SUM(D23:D31,D9:D21)=0,"",(SUMPRODUCT($C9:$C21, D9:D21)+SUMPRODUCT($C23:$C31, D23:D31))/$C32)</f>
        <v>73.837926779103256</v>
      </c>
      <c r="E32" s="62">
        <f t="shared" ref="E32:H32" si="2">IF(SUM(E23:E31,E9:E21)=0,"",(SUMPRODUCT($C9:$C21, E9:E21)+SUMPRODUCT($C23:$C31, E23:E31))/$C32)</f>
        <v>10.654051830522418</v>
      </c>
      <c r="F32" s="62">
        <f t="shared" si="2"/>
        <v>9.0086384204031269</v>
      </c>
      <c r="G32" s="62">
        <f t="shared" si="2"/>
        <v>2.1801727684080627</v>
      </c>
      <c r="H32" s="64">
        <f t="shared" si="2"/>
        <v>4.3192102015631431</v>
      </c>
    </row>
    <row r="33" spans="3:3">
      <c r="C33" s="83"/>
    </row>
  </sheetData>
  <phoneticPr fontId="2"/>
  <conditionalFormatting sqref="D8:H32">
    <cfRule type="expression" dxfId="80" priority="1">
      <formula>AND(D8=LARGE($D8:$H8,3),NOT(D8=0))</formula>
    </cfRule>
    <cfRule type="expression" dxfId="79" priority="2">
      <formula>AND(D8=LARGE($D8:$H8,2),NOT(D8=0))</formula>
    </cfRule>
    <cfRule type="expression" dxfId="78" priority="3">
      <formula>AND(D8=LARGE($D8:$H8,1),NOT(D8=0))</formula>
    </cfRule>
  </conditionalFormatting>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41FD-1CD4-4BA9-8FCE-A87F2336B9C1}">
  <sheetPr>
    <pageSetUpPr fitToPage="1"/>
  </sheetPr>
  <dimension ref="B1:F33"/>
  <sheetViews>
    <sheetView workbookViewId="0"/>
  </sheetViews>
  <sheetFormatPr defaultRowHeight="13.5"/>
  <cols>
    <col min="1" max="1" width="9" style="27"/>
    <col min="2" max="2" width="15" style="27" bestFit="1" customWidth="1"/>
    <col min="3" max="16384" width="9" style="27"/>
  </cols>
  <sheetData>
    <row r="1" spans="2:6" ht="17.25">
      <c r="B1" s="47"/>
    </row>
    <row r="3" spans="2:6">
      <c r="B3" s="27" t="s">
        <v>151</v>
      </c>
    </row>
    <row r="4" spans="2:6">
      <c r="B4" s="27" t="s">
        <v>208</v>
      </c>
    </row>
    <row r="6" spans="2:6" ht="14.25" thickBot="1">
      <c r="F6" s="48" t="s">
        <v>10</v>
      </c>
    </row>
    <row r="7" spans="2:6" ht="27.75" thickBot="1">
      <c r="B7" s="53"/>
      <c r="C7" s="54" t="s">
        <v>12</v>
      </c>
      <c r="D7" s="55" t="s">
        <v>209</v>
      </c>
      <c r="E7" s="56" t="s">
        <v>210</v>
      </c>
      <c r="F7" s="58" t="s">
        <v>211</v>
      </c>
    </row>
    <row r="8" spans="2:6" ht="14.25" thickBot="1">
      <c r="B8" s="59" t="s">
        <v>14</v>
      </c>
      <c r="C8" s="60">
        <f>IF(SUM(C9:C21)=0,"",SUM(C9:C21))</f>
        <v>792</v>
      </c>
      <c r="D8" s="61">
        <f>IF(SUM(D9:D21)=0,"",SUMPRODUCT($C9:$C21, D9:D21)/$C8)</f>
        <v>56.313131313131315</v>
      </c>
      <c r="E8" s="62">
        <f t="shared" ref="E8:F8" si="0">IF(SUM(E9:E21)=0,"",SUMPRODUCT($C9:$C21, E9:E21)/$C8)</f>
        <v>36.994949494949495</v>
      </c>
      <c r="F8" s="64">
        <f t="shared" si="0"/>
        <v>6.691919191919192</v>
      </c>
    </row>
    <row r="9" spans="2:6">
      <c r="B9" s="65" t="s">
        <v>15</v>
      </c>
      <c r="C9" s="66">
        <v>122</v>
      </c>
      <c r="D9" s="67">
        <v>54.918032786885249</v>
      </c>
      <c r="E9" s="68">
        <v>38.524590163934427</v>
      </c>
      <c r="F9" s="70">
        <v>6.557377049180328</v>
      </c>
    </row>
    <row r="10" spans="2:6">
      <c r="B10" s="71" t="s">
        <v>16</v>
      </c>
      <c r="C10" s="72">
        <v>13</v>
      </c>
      <c r="D10" s="73">
        <v>46.153846153846153</v>
      </c>
      <c r="E10" s="74">
        <v>46.153846153846153</v>
      </c>
      <c r="F10" s="76">
        <v>7.6923076923076925</v>
      </c>
    </row>
    <row r="11" spans="2:6">
      <c r="B11" s="71" t="s">
        <v>17</v>
      </c>
      <c r="C11" s="72">
        <v>26</v>
      </c>
      <c r="D11" s="73">
        <v>84.615384615384613</v>
      </c>
      <c r="E11" s="74">
        <v>15.384615384615385</v>
      </c>
      <c r="F11" s="76"/>
    </row>
    <row r="12" spans="2:6">
      <c r="B12" s="71" t="s">
        <v>18</v>
      </c>
      <c r="C12" s="72">
        <v>63</v>
      </c>
      <c r="D12" s="73">
        <v>55.555555555555557</v>
      </c>
      <c r="E12" s="74">
        <v>33.333333333333329</v>
      </c>
      <c r="F12" s="76">
        <v>11.111111111111111</v>
      </c>
    </row>
    <row r="13" spans="2:6">
      <c r="B13" s="71" t="s">
        <v>19</v>
      </c>
      <c r="C13" s="72">
        <v>4</v>
      </c>
      <c r="D13" s="73">
        <v>75</v>
      </c>
      <c r="E13" s="74"/>
      <c r="F13" s="76">
        <v>25</v>
      </c>
    </row>
    <row r="14" spans="2:6">
      <c r="B14" s="71" t="s">
        <v>20</v>
      </c>
      <c r="C14" s="72">
        <v>41</v>
      </c>
      <c r="D14" s="73">
        <v>53.658536585365859</v>
      </c>
      <c r="E14" s="74">
        <v>41.463414634146339</v>
      </c>
      <c r="F14" s="76">
        <v>4.8780487804878048</v>
      </c>
    </row>
    <row r="15" spans="2:6">
      <c r="B15" s="71" t="s">
        <v>21</v>
      </c>
      <c r="C15" s="72">
        <v>38</v>
      </c>
      <c r="D15" s="73">
        <v>63.157894736842103</v>
      </c>
      <c r="E15" s="74">
        <v>31.578947368421051</v>
      </c>
      <c r="F15" s="76">
        <v>5.2631578947368416</v>
      </c>
    </row>
    <row r="16" spans="2:6">
      <c r="B16" s="71" t="s">
        <v>22</v>
      </c>
      <c r="C16" s="72">
        <v>34</v>
      </c>
      <c r="D16" s="73">
        <v>73.529411764705884</v>
      </c>
      <c r="E16" s="74">
        <v>26.47058823529412</v>
      </c>
      <c r="F16" s="76"/>
    </row>
    <row r="17" spans="2:6">
      <c r="B17" s="71" t="s">
        <v>23</v>
      </c>
      <c r="C17" s="72">
        <v>95</v>
      </c>
      <c r="D17" s="73">
        <v>52.631578947368418</v>
      </c>
      <c r="E17" s="74">
        <v>37.894736842105267</v>
      </c>
      <c r="F17" s="76">
        <v>9.4736842105263168</v>
      </c>
    </row>
    <row r="18" spans="2:6">
      <c r="B18" s="71" t="s">
        <v>24</v>
      </c>
      <c r="C18" s="72">
        <v>78</v>
      </c>
      <c r="D18" s="73">
        <v>58.974358974358978</v>
      </c>
      <c r="E18" s="74">
        <v>35.897435897435898</v>
      </c>
      <c r="F18" s="76">
        <v>5.1282051282051277</v>
      </c>
    </row>
    <row r="19" spans="2:6">
      <c r="B19" s="71" t="s">
        <v>25</v>
      </c>
      <c r="C19" s="72">
        <v>22</v>
      </c>
      <c r="D19" s="73">
        <v>54.54545454545454</v>
      </c>
      <c r="E19" s="74">
        <v>31.818181818181817</v>
      </c>
      <c r="F19" s="76">
        <v>13.636363636363635</v>
      </c>
    </row>
    <row r="20" spans="2:6">
      <c r="B20" s="71" t="s">
        <v>26</v>
      </c>
      <c r="C20" s="72">
        <v>76</v>
      </c>
      <c r="D20" s="73">
        <v>65.789473684210535</v>
      </c>
      <c r="E20" s="74">
        <v>30.263157894736842</v>
      </c>
      <c r="F20" s="76">
        <v>3.9473684210526314</v>
      </c>
    </row>
    <row r="21" spans="2:6" ht="14.25" thickBot="1">
      <c r="B21" s="77" t="s">
        <v>27</v>
      </c>
      <c r="C21" s="78">
        <v>180</v>
      </c>
      <c r="D21" s="79">
        <v>46.666666666666664</v>
      </c>
      <c r="E21" s="80">
        <v>46.111111111111114</v>
      </c>
      <c r="F21" s="82">
        <v>7.2222222222222214</v>
      </c>
    </row>
    <row r="22" spans="2:6" ht="14.25" thickBot="1">
      <c r="B22" s="59" t="s">
        <v>28</v>
      </c>
      <c r="C22" s="60">
        <f>IF(SUM(C23:C31)=0,"",SUM(C23:C31))</f>
        <v>1281</v>
      </c>
      <c r="D22" s="61">
        <f>IF(SUM(D23:D31)=0,"",SUMPRODUCT($C23:$C31, D23:D31)/$C22)</f>
        <v>55.97189695550351</v>
      </c>
      <c r="E22" s="62">
        <f t="shared" ref="E22:F22" si="1">IF(SUM(E23:E31)=0,"",SUMPRODUCT($C23:$C31, E23:E31)/$C22)</f>
        <v>37.470725995316158</v>
      </c>
      <c r="F22" s="64">
        <f t="shared" si="1"/>
        <v>6.557377049180328</v>
      </c>
    </row>
    <row r="23" spans="2:6">
      <c r="B23" s="65" t="s">
        <v>29</v>
      </c>
      <c r="C23" s="66">
        <v>78</v>
      </c>
      <c r="D23" s="67">
        <v>62.820512820512818</v>
      </c>
      <c r="E23" s="68">
        <v>32.051282051282051</v>
      </c>
      <c r="F23" s="70">
        <v>5.1282051282051277</v>
      </c>
    </row>
    <row r="24" spans="2:6">
      <c r="B24" s="71" t="s">
        <v>30</v>
      </c>
      <c r="C24" s="72">
        <v>144</v>
      </c>
      <c r="D24" s="73">
        <v>51.388888888888886</v>
      </c>
      <c r="E24" s="74">
        <v>40.277777777777779</v>
      </c>
      <c r="F24" s="76">
        <v>8.3333333333333321</v>
      </c>
    </row>
    <row r="25" spans="2:6">
      <c r="B25" s="71" t="s">
        <v>31</v>
      </c>
      <c r="C25" s="72">
        <v>124</v>
      </c>
      <c r="D25" s="73">
        <v>52.419354838709673</v>
      </c>
      <c r="E25" s="74">
        <v>41.12903225806452</v>
      </c>
      <c r="F25" s="76">
        <v>6.4516129032258061</v>
      </c>
    </row>
    <row r="26" spans="2:6">
      <c r="B26" s="71" t="s">
        <v>32</v>
      </c>
      <c r="C26" s="72">
        <v>286</v>
      </c>
      <c r="D26" s="73">
        <v>55.594405594405593</v>
      </c>
      <c r="E26" s="74">
        <v>37.412587412587413</v>
      </c>
      <c r="F26" s="76">
        <v>6.9930069930069934</v>
      </c>
    </row>
    <row r="27" spans="2:6">
      <c r="B27" s="71" t="s">
        <v>33</v>
      </c>
      <c r="C27" s="72">
        <v>242</v>
      </c>
      <c r="D27" s="73">
        <v>61.983471074380169</v>
      </c>
      <c r="E27" s="74">
        <v>32.644628099173559</v>
      </c>
      <c r="F27" s="76">
        <v>5.3719008264462813</v>
      </c>
    </row>
    <row r="28" spans="2:6">
      <c r="B28" s="71" t="s">
        <v>34</v>
      </c>
      <c r="C28" s="72">
        <v>120</v>
      </c>
      <c r="D28" s="73">
        <v>48.333333333333336</v>
      </c>
      <c r="E28" s="74">
        <v>42.5</v>
      </c>
      <c r="F28" s="76">
        <v>9.1666666666666661</v>
      </c>
    </row>
    <row r="29" spans="2:6">
      <c r="B29" s="71" t="s">
        <v>35</v>
      </c>
      <c r="C29" s="72">
        <v>40</v>
      </c>
      <c r="D29" s="73">
        <v>65</v>
      </c>
      <c r="E29" s="74">
        <v>30</v>
      </c>
      <c r="F29" s="76">
        <v>5</v>
      </c>
    </row>
    <row r="30" spans="2:6">
      <c r="B30" s="71" t="s">
        <v>36</v>
      </c>
      <c r="C30" s="72">
        <v>234</v>
      </c>
      <c r="D30" s="73">
        <v>54.273504273504273</v>
      </c>
      <c r="E30" s="74">
        <v>39.743589743589745</v>
      </c>
      <c r="F30" s="76">
        <v>5.982905982905983</v>
      </c>
    </row>
    <row r="31" spans="2:6" ht="14.25" thickBot="1">
      <c r="B31" s="77" t="s">
        <v>37</v>
      </c>
      <c r="C31" s="78">
        <v>13</v>
      </c>
      <c r="D31" s="79">
        <v>69.230769230769226</v>
      </c>
      <c r="E31" s="80">
        <v>30.76923076923077</v>
      </c>
      <c r="F31" s="82"/>
    </row>
    <row r="32" spans="2:6" ht="14.25" thickBot="1">
      <c r="B32" s="59" t="s">
        <v>38</v>
      </c>
      <c r="C32" s="60">
        <f>IF(SUM(C23:C31,C9:C21)=0,"",SUM(C23:C31,C9:C21))</f>
        <v>2073</v>
      </c>
      <c r="D32" s="61">
        <f>IF(SUM(D23:D31,D9:D21)=0,"",(SUMPRODUCT($C9:$C21, D9:D21)+SUMPRODUCT($C23:$C31, D23:D31))/$C32)</f>
        <v>56.102267245537867</v>
      </c>
      <c r="E32" s="62">
        <f t="shared" ref="E32:F32" si="2">IF(SUM(E23:E31,E9:E21)=0,"",(SUMPRODUCT($C9:$C21, E9:E21)+SUMPRODUCT($C23:$C31, E23:E31))/$C32)</f>
        <v>37.288953207911241</v>
      </c>
      <c r="F32" s="64">
        <f t="shared" si="2"/>
        <v>6.6087795465508927</v>
      </c>
    </row>
    <row r="33" spans="3:3">
      <c r="C33" s="83"/>
    </row>
  </sheetData>
  <phoneticPr fontId="2"/>
  <conditionalFormatting sqref="D8:F32">
    <cfRule type="expression" dxfId="77" priority="1">
      <formula>AND(D8=LARGE($D8:$F8,3),NOT(D8=0))</formula>
    </cfRule>
    <cfRule type="expression" dxfId="76" priority="2">
      <formula>AND(D8=LARGE($D8:$F8,2),NOT(D8=0))</formula>
    </cfRule>
    <cfRule type="expression" dxfId="75" priority="3">
      <formula>AND(D8=LARGE($D8:$F8,1),NOT(D8=0))</formula>
    </cfRule>
  </conditionalFormatting>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4F631-B17B-4F8C-AFBB-77F9F7432886}">
  <sheetPr>
    <pageSetUpPr fitToPage="1"/>
  </sheetPr>
  <dimension ref="B1:K33"/>
  <sheetViews>
    <sheetView workbookViewId="0"/>
  </sheetViews>
  <sheetFormatPr defaultRowHeight="13.5"/>
  <cols>
    <col min="1" max="1" width="9" style="27"/>
    <col min="2" max="2" width="15" style="27" bestFit="1" customWidth="1"/>
    <col min="3" max="16384" width="9" style="27"/>
  </cols>
  <sheetData>
    <row r="1" spans="2:11" ht="17.25">
      <c r="B1" s="47"/>
    </row>
    <row r="3" spans="2:11">
      <c r="B3" s="27" t="s">
        <v>212</v>
      </c>
    </row>
    <row r="4" spans="2:11">
      <c r="B4" s="27" t="s">
        <v>213</v>
      </c>
    </row>
    <row r="6" spans="2:11" ht="14.25" thickBot="1">
      <c r="K6" s="48" t="s">
        <v>10</v>
      </c>
    </row>
    <row r="7" spans="2:11" ht="54.75" thickBot="1">
      <c r="B7" s="53"/>
      <c r="C7" s="54" t="s">
        <v>12</v>
      </c>
      <c r="D7" s="55" t="s">
        <v>214</v>
      </c>
      <c r="E7" s="56" t="s">
        <v>215</v>
      </c>
      <c r="F7" s="56" t="s">
        <v>216</v>
      </c>
      <c r="G7" s="56" t="s">
        <v>217</v>
      </c>
      <c r="H7" s="56" t="s">
        <v>218</v>
      </c>
      <c r="I7" s="56" t="s">
        <v>219</v>
      </c>
      <c r="J7" s="56" t="s">
        <v>220</v>
      </c>
      <c r="K7" s="58" t="s">
        <v>221</v>
      </c>
    </row>
    <row r="8" spans="2:11" ht="14.25" thickBot="1">
      <c r="B8" s="59" t="s">
        <v>14</v>
      </c>
      <c r="C8" s="60">
        <f>IF(SUM(C9:C21)=0,"",SUM(C9:C21))</f>
        <v>821</v>
      </c>
      <c r="D8" s="61">
        <v>21.43727161997564</v>
      </c>
      <c r="E8" s="62">
        <v>20.828258221680876</v>
      </c>
      <c r="F8" s="62">
        <v>40.925700365408041</v>
      </c>
      <c r="G8" s="62">
        <v>23.50791717417783</v>
      </c>
      <c r="H8" s="62">
        <v>53.958587088915955</v>
      </c>
      <c r="I8" s="62">
        <v>8.7697929354445794</v>
      </c>
      <c r="J8" s="62">
        <v>0.85261875761266748</v>
      </c>
      <c r="K8" s="64">
        <v>4.1412911084043849</v>
      </c>
    </row>
    <row r="9" spans="2:11">
      <c r="B9" s="65" t="s">
        <v>15</v>
      </c>
      <c r="C9" s="66">
        <v>127</v>
      </c>
      <c r="D9" s="67">
        <v>11.811023622047244</v>
      </c>
      <c r="E9" s="68">
        <v>14.960629921259844</v>
      </c>
      <c r="F9" s="68">
        <v>30.708661417322837</v>
      </c>
      <c r="G9" s="68">
        <v>28.346456692913385</v>
      </c>
      <c r="H9" s="68">
        <v>66.141732283464577</v>
      </c>
      <c r="I9" s="68">
        <v>10.236220472440944</v>
      </c>
      <c r="J9" s="68">
        <v>0.78740157480314954</v>
      </c>
      <c r="K9" s="70">
        <v>3.9370078740157481</v>
      </c>
    </row>
    <row r="10" spans="2:11">
      <c r="B10" s="71" t="s">
        <v>16</v>
      </c>
      <c r="C10" s="72">
        <v>16</v>
      </c>
      <c r="D10" s="73">
        <v>31.25</v>
      </c>
      <c r="E10" s="74">
        <v>25</v>
      </c>
      <c r="F10" s="74">
        <v>50</v>
      </c>
      <c r="G10" s="74">
        <v>18.75</v>
      </c>
      <c r="H10" s="74">
        <v>25</v>
      </c>
      <c r="I10" s="74"/>
      <c r="J10" s="74"/>
      <c r="K10" s="76">
        <v>6.25</v>
      </c>
    </row>
    <row r="11" spans="2:11">
      <c r="B11" s="71" t="s">
        <v>17</v>
      </c>
      <c r="C11" s="72">
        <v>29</v>
      </c>
      <c r="D11" s="73">
        <v>20.689655172413794</v>
      </c>
      <c r="E11" s="74">
        <v>6.8965517241379306</v>
      </c>
      <c r="F11" s="74">
        <v>48.275862068965516</v>
      </c>
      <c r="G11" s="74">
        <v>27.586206896551722</v>
      </c>
      <c r="H11" s="74">
        <v>58.620689655172406</v>
      </c>
      <c r="I11" s="74">
        <v>6.8965517241379306</v>
      </c>
      <c r="J11" s="74"/>
      <c r="K11" s="76">
        <v>3.4482758620689653</v>
      </c>
    </row>
    <row r="12" spans="2:11">
      <c r="B12" s="71" t="s">
        <v>18</v>
      </c>
      <c r="C12" s="72">
        <v>70</v>
      </c>
      <c r="D12" s="73">
        <v>11.428571428571429</v>
      </c>
      <c r="E12" s="74">
        <v>22.857142857142858</v>
      </c>
      <c r="F12" s="74">
        <v>54.285714285714285</v>
      </c>
      <c r="G12" s="74">
        <v>22.857142857142858</v>
      </c>
      <c r="H12" s="74">
        <v>54.285714285714285</v>
      </c>
      <c r="I12" s="74">
        <v>5.7142857142857144</v>
      </c>
      <c r="J12" s="74"/>
      <c r="K12" s="76">
        <v>5.7142857142857144</v>
      </c>
    </row>
    <row r="13" spans="2:11">
      <c r="B13" s="71" t="s">
        <v>19</v>
      </c>
      <c r="C13" s="72">
        <v>4</v>
      </c>
      <c r="D13" s="73">
        <v>25</v>
      </c>
      <c r="E13" s="74">
        <v>75</v>
      </c>
      <c r="F13" s="74">
        <v>50</v>
      </c>
      <c r="G13" s="74">
        <v>25</v>
      </c>
      <c r="H13" s="74">
        <v>50</v>
      </c>
      <c r="I13" s="74">
        <v>75</v>
      </c>
      <c r="J13" s="74"/>
      <c r="K13" s="76"/>
    </row>
    <row r="14" spans="2:11">
      <c r="B14" s="71" t="s">
        <v>20</v>
      </c>
      <c r="C14" s="72">
        <v>48</v>
      </c>
      <c r="D14" s="73">
        <v>18.75</v>
      </c>
      <c r="E14" s="74">
        <v>14.583333333333334</v>
      </c>
      <c r="F14" s="74">
        <v>41.666666666666671</v>
      </c>
      <c r="G14" s="74">
        <v>22.916666666666664</v>
      </c>
      <c r="H14" s="74">
        <v>60.416666666666664</v>
      </c>
      <c r="I14" s="74">
        <v>2.083333333333333</v>
      </c>
      <c r="J14" s="74"/>
      <c r="K14" s="76">
        <v>4.1666666666666661</v>
      </c>
    </row>
    <row r="15" spans="2:11">
      <c r="B15" s="71" t="s">
        <v>21</v>
      </c>
      <c r="C15" s="72">
        <v>37</v>
      </c>
      <c r="D15" s="73">
        <v>21.621621621621621</v>
      </c>
      <c r="E15" s="74">
        <v>10.810810810810811</v>
      </c>
      <c r="F15" s="74">
        <v>59.45945945945946</v>
      </c>
      <c r="G15" s="74">
        <v>21.621621621621621</v>
      </c>
      <c r="H15" s="74">
        <v>51.351351351351347</v>
      </c>
      <c r="I15" s="74">
        <v>5.4054054054054053</v>
      </c>
      <c r="J15" s="74"/>
      <c r="K15" s="76">
        <v>10.810810810810811</v>
      </c>
    </row>
    <row r="16" spans="2:11">
      <c r="B16" s="71" t="s">
        <v>22</v>
      </c>
      <c r="C16" s="72">
        <v>32</v>
      </c>
      <c r="D16" s="73">
        <v>25</v>
      </c>
      <c r="E16" s="74">
        <v>12.5</v>
      </c>
      <c r="F16" s="74">
        <v>40.625</v>
      </c>
      <c r="G16" s="74">
        <v>18.75</v>
      </c>
      <c r="H16" s="74">
        <v>62.5</v>
      </c>
      <c r="I16" s="74">
        <v>12.5</v>
      </c>
      <c r="J16" s="74">
        <v>3.125</v>
      </c>
      <c r="K16" s="76"/>
    </row>
    <row r="17" spans="2:11">
      <c r="B17" s="71" t="s">
        <v>23</v>
      </c>
      <c r="C17" s="72">
        <v>94</v>
      </c>
      <c r="D17" s="73">
        <v>26.595744680851062</v>
      </c>
      <c r="E17" s="74">
        <v>24.468085106382979</v>
      </c>
      <c r="F17" s="74">
        <v>42.553191489361701</v>
      </c>
      <c r="G17" s="74">
        <v>23.404255319148938</v>
      </c>
      <c r="H17" s="74">
        <v>54.255319148936167</v>
      </c>
      <c r="I17" s="74">
        <v>10.638297872340425</v>
      </c>
      <c r="J17" s="74">
        <v>1.0638297872340425</v>
      </c>
      <c r="K17" s="76">
        <v>3.1914893617021276</v>
      </c>
    </row>
    <row r="18" spans="2:11">
      <c r="B18" s="71" t="s">
        <v>24</v>
      </c>
      <c r="C18" s="72">
        <v>80</v>
      </c>
      <c r="D18" s="73">
        <v>36.25</v>
      </c>
      <c r="E18" s="74">
        <v>20</v>
      </c>
      <c r="F18" s="74">
        <v>43.75</v>
      </c>
      <c r="G18" s="74">
        <v>20</v>
      </c>
      <c r="H18" s="74">
        <v>52.5</v>
      </c>
      <c r="I18" s="74">
        <v>1.25</v>
      </c>
      <c r="J18" s="74"/>
      <c r="K18" s="76">
        <v>1.25</v>
      </c>
    </row>
    <row r="19" spans="2:11">
      <c r="B19" s="71" t="s">
        <v>25</v>
      </c>
      <c r="C19" s="72">
        <v>19</v>
      </c>
      <c r="D19" s="73">
        <v>15.789473684210526</v>
      </c>
      <c r="E19" s="74">
        <v>5.2631578947368416</v>
      </c>
      <c r="F19" s="74">
        <v>47.368421052631575</v>
      </c>
      <c r="G19" s="74">
        <v>31.578947368421051</v>
      </c>
      <c r="H19" s="74">
        <v>26.315789473684209</v>
      </c>
      <c r="I19" s="74">
        <v>5.2631578947368416</v>
      </c>
      <c r="J19" s="74"/>
      <c r="K19" s="76">
        <v>5.2631578947368416</v>
      </c>
    </row>
    <row r="20" spans="2:11">
      <c r="B20" s="71" t="s">
        <v>26</v>
      </c>
      <c r="C20" s="72">
        <v>80</v>
      </c>
      <c r="D20" s="73">
        <v>18.75</v>
      </c>
      <c r="E20" s="74">
        <v>28.749999999999996</v>
      </c>
      <c r="F20" s="74">
        <v>42.5</v>
      </c>
      <c r="G20" s="74">
        <v>27.500000000000004</v>
      </c>
      <c r="H20" s="74">
        <v>55.000000000000007</v>
      </c>
      <c r="I20" s="74">
        <v>15</v>
      </c>
      <c r="J20" s="74">
        <v>2.5</v>
      </c>
      <c r="K20" s="76">
        <v>2.5</v>
      </c>
    </row>
    <row r="21" spans="2:11" ht="14.25" thickBot="1">
      <c r="B21" s="77" t="s">
        <v>27</v>
      </c>
      <c r="C21" s="78">
        <v>185</v>
      </c>
      <c r="D21" s="79">
        <v>23.783783783783786</v>
      </c>
      <c r="E21" s="80">
        <v>26.486486486486488</v>
      </c>
      <c r="F21" s="80">
        <v>33.513513513513516</v>
      </c>
      <c r="G21" s="80">
        <v>20.54054054054054</v>
      </c>
      <c r="H21" s="80">
        <v>47.567567567567572</v>
      </c>
      <c r="I21" s="80">
        <v>10.27027027027027</v>
      </c>
      <c r="J21" s="80">
        <v>1.0810810810810811</v>
      </c>
      <c r="K21" s="82">
        <v>5.4054054054054053</v>
      </c>
    </row>
    <row r="22" spans="2:11" ht="14.25" thickBot="1">
      <c r="B22" s="59" t="s">
        <v>28</v>
      </c>
      <c r="C22" s="60">
        <f>IF(SUM(C23:C31)=0,"",SUM(C23:C31))</f>
        <v>1315</v>
      </c>
      <c r="D22" s="61">
        <v>23.49809885931559</v>
      </c>
      <c r="E22" s="62">
        <v>20.304182509505704</v>
      </c>
      <c r="F22" s="62">
        <v>22.585551330798477</v>
      </c>
      <c r="G22" s="62">
        <v>18.022813688212928</v>
      </c>
      <c r="H22" s="62">
        <v>54.980988593155885</v>
      </c>
      <c r="I22" s="62">
        <v>7.1482889733840302</v>
      </c>
      <c r="J22" s="62">
        <v>0.45627376425855515</v>
      </c>
      <c r="K22" s="64">
        <v>7.0722433460076051</v>
      </c>
    </row>
    <row r="23" spans="2:11">
      <c r="B23" s="65" t="s">
        <v>29</v>
      </c>
      <c r="C23" s="66">
        <v>98</v>
      </c>
      <c r="D23" s="67">
        <v>38.775510204081634</v>
      </c>
      <c r="E23" s="68">
        <v>38.775510204081634</v>
      </c>
      <c r="F23" s="68">
        <v>21.428571428571427</v>
      </c>
      <c r="G23" s="68">
        <v>34.693877551020407</v>
      </c>
      <c r="H23" s="68">
        <v>38.775510204081634</v>
      </c>
      <c r="I23" s="68">
        <v>11.224489795918368</v>
      </c>
      <c r="J23" s="68"/>
      <c r="K23" s="70">
        <v>5.1020408163265305</v>
      </c>
    </row>
    <row r="24" spans="2:11">
      <c r="B24" s="71" t="s">
        <v>30</v>
      </c>
      <c r="C24" s="72">
        <v>136</v>
      </c>
      <c r="D24" s="73">
        <v>33.82352941176471</v>
      </c>
      <c r="E24" s="74">
        <v>14.705882352941178</v>
      </c>
      <c r="F24" s="74">
        <v>25.735294117647058</v>
      </c>
      <c r="G24" s="74">
        <v>14.705882352941178</v>
      </c>
      <c r="H24" s="74">
        <v>55.882352941176471</v>
      </c>
      <c r="I24" s="74">
        <v>15.441176470588236</v>
      </c>
      <c r="J24" s="74">
        <v>0.73529411764705876</v>
      </c>
      <c r="K24" s="76">
        <v>5.1470588235294112</v>
      </c>
    </row>
    <row r="25" spans="2:11">
      <c r="B25" s="71" t="s">
        <v>31</v>
      </c>
      <c r="C25" s="72">
        <v>143</v>
      </c>
      <c r="D25" s="73">
        <v>19.58041958041958</v>
      </c>
      <c r="E25" s="74">
        <v>18.181818181818183</v>
      </c>
      <c r="F25" s="74">
        <v>9.79020979020979</v>
      </c>
      <c r="G25" s="74">
        <v>14.685314685314685</v>
      </c>
      <c r="H25" s="74">
        <v>66.43356643356644</v>
      </c>
      <c r="I25" s="74">
        <v>4.1958041958041958</v>
      </c>
      <c r="J25" s="74"/>
      <c r="K25" s="76">
        <v>5.5944055944055942</v>
      </c>
    </row>
    <row r="26" spans="2:11">
      <c r="B26" s="71" t="s">
        <v>32</v>
      </c>
      <c r="C26" s="72">
        <v>293</v>
      </c>
      <c r="D26" s="73">
        <v>19.112627986348123</v>
      </c>
      <c r="E26" s="74">
        <v>21.160409556313994</v>
      </c>
      <c r="F26" s="74">
        <v>35.836177474402731</v>
      </c>
      <c r="G26" s="74">
        <v>17.064846416382252</v>
      </c>
      <c r="H26" s="74">
        <v>45.733788395904433</v>
      </c>
      <c r="I26" s="74">
        <v>6.1433447098976108</v>
      </c>
      <c r="J26" s="74">
        <v>1.0238907849829351</v>
      </c>
      <c r="K26" s="76">
        <v>7.8498293515358366</v>
      </c>
    </row>
    <row r="27" spans="2:11">
      <c r="B27" s="71" t="s">
        <v>33</v>
      </c>
      <c r="C27" s="72">
        <v>242</v>
      </c>
      <c r="D27" s="73">
        <v>17.355371900826448</v>
      </c>
      <c r="E27" s="74">
        <v>23.553719008264462</v>
      </c>
      <c r="F27" s="74">
        <v>21.074380165289256</v>
      </c>
      <c r="G27" s="74">
        <v>22.314049586776861</v>
      </c>
      <c r="H27" s="74">
        <v>67.768595041322314</v>
      </c>
      <c r="I27" s="74">
        <v>5.785123966942149</v>
      </c>
      <c r="J27" s="74"/>
      <c r="K27" s="76">
        <v>6.6115702479338845</v>
      </c>
    </row>
    <row r="28" spans="2:11">
      <c r="B28" s="71" t="s">
        <v>34</v>
      </c>
      <c r="C28" s="72">
        <v>117</v>
      </c>
      <c r="D28" s="73">
        <v>22.222222222222221</v>
      </c>
      <c r="E28" s="74">
        <v>20.512820512820511</v>
      </c>
      <c r="F28" s="74">
        <v>18.803418803418804</v>
      </c>
      <c r="G28" s="74">
        <v>17.094017094017094</v>
      </c>
      <c r="H28" s="74">
        <v>41.025641025641022</v>
      </c>
      <c r="I28" s="74">
        <v>5.982905982905983</v>
      </c>
      <c r="J28" s="74"/>
      <c r="K28" s="76">
        <v>16.239316239316238</v>
      </c>
    </row>
    <row r="29" spans="2:11">
      <c r="B29" s="71" t="s">
        <v>35</v>
      </c>
      <c r="C29" s="72">
        <v>45</v>
      </c>
      <c r="D29" s="73">
        <v>57.777777777777771</v>
      </c>
      <c r="E29" s="74">
        <v>13.333333333333334</v>
      </c>
      <c r="F29" s="74">
        <v>20</v>
      </c>
      <c r="G29" s="74">
        <v>8.8888888888888893</v>
      </c>
      <c r="H29" s="74">
        <v>37.777777777777779</v>
      </c>
      <c r="I29" s="74">
        <v>6.666666666666667</v>
      </c>
      <c r="J29" s="74"/>
      <c r="K29" s="76">
        <v>4.4444444444444446</v>
      </c>
    </row>
    <row r="30" spans="2:11">
      <c r="B30" s="71" t="s">
        <v>36</v>
      </c>
      <c r="C30" s="72">
        <v>228</v>
      </c>
      <c r="D30" s="73">
        <v>19.736842105263158</v>
      </c>
      <c r="E30" s="74">
        <v>14.473684210526317</v>
      </c>
      <c r="F30" s="74">
        <v>16.228070175438596</v>
      </c>
      <c r="G30" s="74">
        <v>12.719298245614036</v>
      </c>
      <c r="H30" s="74">
        <v>62.280701754385973</v>
      </c>
      <c r="I30" s="74">
        <v>5.2631578947368416</v>
      </c>
      <c r="J30" s="74">
        <v>0.8771929824561403</v>
      </c>
      <c r="K30" s="76">
        <v>5.7017543859649118</v>
      </c>
    </row>
    <row r="31" spans="2:11" ht="14.25" thickBot="1">
      <c r="B31" s="77" t="s">
        <v>37</v>
      </c>
      <c r="C31" s="78">
        <v>13</v>
      </c>
      <c r="D31" s="79">
        <v>15.384615384615385</v>
      </c>
      <c r="E31" s="80">
        <v>7.6923076923076925</v>
      </c>
      <c r="F31" s="80">
        <v>23.076923076923077</v>
      </c>
      <c r="G31" s="80">
        <v>38.461538461538467</v>
      </c>
      <c r="H31" s="80">
        <v>69.230769230769226</v>
      </c>
      <c r="I31" s="80">
        <v>15.384615384615385</v>
      </c>
      <c r="J31" s="80"/>
      <c r="K31" s="82"/>
    </row>
    <row r="32" spans="2:11" ht="14.25" thickBot="1">
      <c r="B32" s="59" t="s">
        <v>38</v>
      </c>
      <c r="C32" s="60">
        <f>IF(SUM(C23:C31,C9:C21)=0,"",SUM(C23:C31,C9:C21))</f>
        <v>2136</v>
      </c>
      <c r="D32" s="61">
        <v>22.705992509363295</v>
      </c>
      <c r="E32" s="62">
        <v>20.50561797752809</v>
      </c>
      <c r="F32" s="62">
        <v>29.634831460674153</v>
      </c>
      <c r="G32" s="62">
        <v>20.131086142322097</v>
      </c>
      <c r="H32" s="62">
        <v>54.588014981273403</v>
      </c>
      <c r="I32" s="62">
        <v>7.7715355805243442</v>
      </c>
      <c r="J32" s="62">
        <v>0.60861423220973787</v>
      </c>
      <c r="K32" s="64">
        <v>5.9456928838951306</v>
      </c>
    </row>
    <row r="33" spans="3:3">
      <c r="C33" s="83"/>
    </row>
  </sheetData>
  <phoneticPr fontId="2"/>
  <conditionalFormatting sqref="D8:K32">
    <cfRule type="expression" dxfId="74" priority="1">
      <formula>AND(D8=LARGE($D8:$K8,3),NOT(D8=0))</formula>
    </cfRule>
    <cfRule type="expression" dxfId="73" priority="2">
      <formula>AND(D8=LARGE($D8:$K8,2),NOT(D8=0))</formula>
    </cfRule>
    <cfRule type="expression" dxfId="72" priority="3">
      <formula>AND(D8=LARGE($D8:$K8,1),NOT(D8=0))</formula>
    </cfRule>
  </conditionalFormatting>
  <pageMargins left="0.7" right="0.7" top="0.75" bottom="0.75" header="0.3" footer="0.3"/>
  <pageSetup paperSize="9" scale="9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169D0-0495-4F68-94A7-D6B48FAC85AB}">
  <sheetPr>
    <pageSetUpPr fitToPage="1"/>
  </sheetPr>
  <dimension ref="B1:AG140"/>
  <sheetViews>
    <sheetView zoomScaleNormal="100" workbookViewId="0"/>
  </sheetViews>
  <sheetFormatPr defaultRowHeight="13.5"/>
  <cols>
    <col min="1" max="1" width="9" style="27"/>
    <col min="2" max="2" width="15" style="27" bestFit="1" customWidth="1"/>
    <col min="3" max="16384" width="9" style="27"/>
  </cols>
  <sheetData>
    <row r="1" spans="2:33" ht="17.25">
      <c r="B1" s="47" t="s">
        <v>9</v>
      </c>
    </row>
    <row r="3" spans="2:33">
      <c r="B3" s="27" t="s">
        <v>43</v>
      </c>
    </row>
    <row r="4" spans="2:33">
      <c r="B4" s="27" t="s">
        <v>44</v>
      </c>
    </row>
    <row r="5" spans="2:33">
      <c r="B5" s="27" t="s">
        <v>75</v>
      </c>
    </row>
    <row r="6" spans="2:33" ht="14.25" thickBot="1">
      <c r="AG6" s="48" t="s">
        <v>10</v>
      </c>
    </row>
    <row r="7" spans="2:33" ht="41.25" thickBot="1">
      <c r="B7" s="53" t="s">
        <v>11</v>
      </c>
      <c r="C7" s="54" t="s">
        <v>12</v>
      </c>
      <c r="D7" s="55" t="s">
        <v>45</v>
      </c>
      <c r="E7" s="56" t="s">
        <v>46</v>
      </c>
      <c r="F7" s="56" t="s">
        <v>47</v>
      </c>
      <c r="G7" s="56" t="s">
        <v>48</v>
      </c>
      <c r="H7" s="56" t="s">
        <v>49</v>
      </c>
      <c r="I7" s="56" t="s">
        <v>50</v>
      </c>
      <c r="J7" s="56" t="s">
        <v>51</v>
      </c>
      <c r="K7" s="56" t="s">
        <v>52</v>
      </c>
      <c r="L7" s="57" t="s">
        <v>53</v>
      </c>
      <c r="M7" s="57" t="s">
        <v>54</v>
      </c>
      <c r="N7" s="57" t="s">
        <v>55</v>
      </c>
      <c r="O7" s="57" t="s">
        <v>56</v>
      </c>
      <c r="P7" s="57" t="s">
        <v>57</v>
      </c>
      <c r="Q7" s="57" t="s">
        <v>58</v>
      </c>
      <c r="R7" s="57" t="s">
        <v>59</v>
      </c>
      <c r="S7" s="57" t="s">
        <v>60</v>
      </c>
      <c r="T7" s="57" t="s">
        <v>61</v>
      </c>
      <c r="U7" s="57" t="s">
        <v>62</v>
      </c>
      <c r="V7" s="57" t="s">
        <v>63</v>
      </c>
      <c r="W7" s="57" t="s">
        <v>64</v>
      </c>
      <c r="X7" s="57" t="s">
        <v>65</v>
      </c>
      <c r="Y7" s="57" t="s">
        <v>66</v>
      </c>
      <c r="Z7" s="57" t="s">
        <v>67</v>
      </c>
      <c r="AA7" s="57" t="s">
        <v>68</v>
      </c>
      <c r="AB7" s="57" t="s">
        <v>69</v>
      </c>
      <c r="AC7" s="57" t="s">
        <v>70</v>
      </c>
      <c r="AD7" s="57" t="s">
        <v>71</v>
      </c>
      <c r="AE7" s="57" t="s">
        <v>72</v>
      </c>
      <c r="AF7" s="57" t="s">
        <v>73</v>
      </c>
      <c r="AG7" s="58" t="s">
        <v>74</v>
      </c>
    </row>
    <row r="8" spans="2:33" ht="14.25" thickBot="1">
      <c r="B8" s="59" t="s">
        <v>14</v>
      </c>
      <c r="C8" s="60">
        <f>IF(SUM(C9:C21)=0,"",SUM(C9:C21))</f>
        <v>891</v>
      </c>
      <c r="D8" s="61">
        <f>IF(SUM(D9:D21)=0,"",SUMPRODUCT($C9:$C21, D9:D21)/$C8)</f>
        <v>9.7643097643097647</v>
      </c>
      <c r="E8" s="62">
        <f t="shared" ref="E8:AG8" si="0">IF(SUM(E9:E21)=0,"",SUMPRODUCT($C9:$C21, E9:E21)/$C8)</f>
        <v>0.5611672278338945</v>
      </c>
      <c r="F8" s="62">
        <f t="shared" si="0"/>
        <v>11.111111111111111</v>
      </c>
      <c r="G8" s="62">
        <f t="shared" si="0"/>
        <v>0.22446689113355781</v>
      </c>
      <c r="H8" s="62">
        <f t="shared" si="0"/>
        <v>1.4590347923681257</v>
      </c>
      <c r="I8" s="62">
        <f t="shared" si="0"/>
        <v>3.7037037037037037</v>
      </c>
      <c r="J8" s="62">
        <f t="shared" si="0"/>
        <v>1.122334455667789</v>
      </c>
      <c r="K8" s="62">
        <f t="shared" si="0"/>
        <v>0.22446689113355781</v>
      </c>
      <c r="L8" s="63">
        <f t="shared" si="0"/>
        <v>1.0101010101010102</v>
      </c>
      <c r="M8" s="63">
        <f t="shared" si="0"/>
        <v>35.465768799102129</v>
      </c>
      <c r="N8" s="63">
        <f t="shared" si="0"/>
        <v>5.9483726150392817</v>
      </c>
      <c r="O8" s="63">
        <f t="shared" si="0"/>
        <v>1.5712682379349046</v>
      </c>
      <c r="P8" s="63">
        <f t="shared" si="0"/>
        <v>0.78563411896745228</v>
      </c>
      <c r="Q8" s="63">
        <f t="shared" si="0"/>
        <v>6.0606060606060606</v>
      </c>
      <c r="R8" s="63">
        <f t="shared" si="0"/>
        <v>2.6936026936026938</v>
      </c>
      <c r="S8" s="63">
        <f t="shared" si="0"/>
        <v>9.2031425364758697</v>
      </c>
      <c r="T8" s="63">
        <f t="shared" si="0"/>
        <v>0.5611672278338945</v>
      </c>
      <c r="U8" s="63">
        <f t="shared" si="0"/>
        <v>1.6835016835016836</v>
      </c>
      <c r="V8" s="63" t="str">
        <f t="shared" si="0"/>
        <v/>
      </c>
      <c r="W8" s="63">
        <f t="shared" si="0"/>
        <v>1.122334455667789</v>
      </c>
      <c r="X8" s="63">
        <f t="shared" si="0"/>
        <v>0.1122334455667789</v>
      </c>
      <c r="Y8" s="63">
        <f t="shared" si="0"/>
        <v>0.44893378226711561</v>
      </c>
      <c r="Z8" s="63" t="str">
        <f t="shared" si="0"/>
        <v/>
      </c>
      <c r="AA8" s="63" t="str">
        <f t="shared" si="0"/>
        <v/>
      </c>
      <c r="AB8" s="63">
        <f t="shared" si="0"/>
        <v>3.1425364758698091</v>
      </c>
      <c r="AC8" s="63">
        <f t="shared" si="0"/>
        <v>0.1122334455667789</v>
      </c>
      <c r="AD8" s="63" t="str">
        <f t="shared" si="0"/>
        <v/>
      </c>
      <c r="AE8" s="63" t="str">
        <f t="shared" si="0"/>
        <v/>
      </c>
      <c r="AF8" s="63">
        <f t="shared" si="0"/>
        <v>0.33670033670033672</v>
      </c>
      <c r="AG8" s="64">
        <f t="shared" si="0"/>
        <v>1.5712682379349046</v>
      </c>
    </row>
    <row r="9" spans="2:33">
      <c r="B9" s="65" t="s">
        <v>15</v>
      </c>
      <c r="C9" s="66">
        <v>145</v>
      </c>
      <c r="D9" s="67">
        <v>2.0689655172413794</v>
      </c>
      <c r="E9" s="68"/>
      <c r="F9" s="68">
        <v>4.1379310344827589</v>
      </c>
      <c r="G9" s="68"/>
      <c r="H9" s="68"/>
      <c r="I9" s="68">
        <v>8.2758620689655178</v>
      </c>
      <c r="J9" s="68"/>
      <c r="K9" s="68"/>
      <c r="L9" s="69">
        <v>2.0689655172413794</v>
      </c>
      <c r="M9" s="69">
        <v>42.068965517241381</v>
      </c>
      <c r="N9" s="69">
        <v>7.5862068965517242</v>
      </c>
      <c r="O9" s="69">
        <v>2.0689655172413794</v>
      </c>
      <c r="P9" s="69">
        <v>0.68965517241379315</v>
      </c>
      <c r="Q9" s="69">
        <v>4.8275862068965516</v>
      </c>
      <c r="R9" s="69">
        <v>2.0689655172413794</v>
      </c>
      <c r="S9" s="69">
        <v>10.344827586206897</v>
      </c>
      <c r="T9" s="69"/>
      <c r="U9" s="69">
        <v>1.3793103448275863</v>
      </c>
      <c r="V9" s="69"/>
      <c r="W9" s="69">
        <v>2.0689655172413794</v>
      </c>
      <c r="X9" s="69"/>
      <c r="Y9" s="69"/>
      <c r="Z9" s="69"/>
      <c r="AA9" s="69"/>
      <c r="AB9" s="69">
        <v>8.9655172413793096</v>
      </c>
      <c r="AC9" s="69"/>
      <c r="AD9" s="69"/>
      <c r="AE9" s="69"/>
      <c r="AF9" s="69"/>
      <c r="AG9" s="70">
        <v>1.3793103448275863</v>
      </c>
    </row>
    <row r="10" spans="2:33">
      <c r="B10" s="71" t="s">
        <v>16</v>
      </c>
      <c r="C10" s="72">
        <v>17</v>
      </c>
      <c r="D10" s="73"/>
      <c r="E10" s="74"/>
      <c r="F10" s="74">
        <v>11.76470588235294</v>
      </c>
      <c r="G10" s="74"/>
      <c r="H10" s="74"/>
      <c r="I10" s="74">
        <v>11.76470588235294</v>
      </c>
      <c r="J10" s="74">
        <v>5.8823529411764701</v>
      </c>
      <c r="K10" s="74"/>
      <c r="L10" s="75"/>
      <c r="M10" s="75">
        <v>41.17647058823529</v>
      </c>
      <c r="N10" s="75">
        <v>5.8823529411764701</v>
      </c>
      <c r="O10" s="75"/>
      <c r="P10" s="75"/>
      <c r="Q10" s="75">
        <v>11.76470588235294</v>
      </c>
      <c r="R10" s="75"/>
      <c r="S10" s="75">
        <v>5.8823529411764701</v>
      </c>
      <c r="T10" s="75"/>
      <c r="U10" s="75"/>
      <c r="V10" s="75"/>
      <c r="W10" s="75"/>
      <c r="X10" s="75"/>
      <c r="Y10" s="75"/>
      <c r="Z10" s="75"/>
      <c r="AA10" s="75"/>
      <c r="AB10" s="75">
        <v>5.8823529411764701</v>
      </c>
      <c r="AC10" s="75"/>
      <c r="AD10" s="75"/>
      <c r="AE10" s="75"/>
      <c r="AF10" s="75"/>
      <c r="AG10" s="76"/>
    </row>
    <row r="11" spans="2:33">
      <c r="B11" s="71" t="s">
        <v>17</v>
      </c>
      <c r="C11" s="72">
        <v>30</v>
      </c>
      <c r="D11" s="73"/>
      <c r="E11" s="74">
        <v>3.3333333333333335</v>
      </c>
      <c r="F11" s="74">
        <v>3.3333333333333335</v>
      </c>
      <c r="G11" s="74"/>
      <c r="H11" s="74"/>
      <c r="I11" s="74">
        <v>3.3333333333333335</v>
      </c>
      <c r="J11" s="74"/>
      <c r="K11" s="74"/>
      <c r="L11" s="75"/>
      <c r="M11" s="75">
        <v>53.333333333333336</v>
      </c>
      <c r="N11" s="75">
        <v>10</v>
      </c>
      <c r="O11" s="75"/>
      <c r="P11" s="75"/>
      <c r="Q11" s="75">
        <v>10</v>
      </c>
      <c r="R11" s="75">
        <v>3.3333333333333335</v>
      </c>
      <c r="S11" s="75">
        <v>6.666666666666667</v>
      </c>
      <c r="T11" s="75">
        <v>3.3333333333333335</v>
      </c>
      <c r="U11" s="75">
        <v>3.3333333333333335</v>
      </c>
      <c r="V11" s="75"/>
      <c r="W11" s="75"/>
      <c r="X11" s="75"/>
      <c r="Y11" s="75"/>
      <c r="Z11" s="75"/>
      <c r="AA11" s="75"/>
      <c r="AB11" s="75"/>
      <c r="AC11" s="75"/>
      <c r="AD11" s="75"/>
      <c r="AE11" s="75"/>
      <c r="AF11" s="75"/>
      <c r="AG11" s="76"/>
    </row>
    <row r="12" spans="2:33">
      <c r="B12" s="71" t="s">
        <v>18</v>
      </c>
      <c r="C12" s="72">
        <v>72</v>
      </c>
      <c r="D12" s="73">
        <v>5.5555555555555554</v>
      </c>
      <c r="E12" s="74"/>
      <c r="F12" s="74">
        <v>12.5</v>
      </c>
      <c r="G12" s="74"/>
      <c r="H12" s="74">
        <v>4.1666666666666661</v>
      </c>
      <c r="I12" s="74">
        <v>5.5555555555555554</v>
      </c>
      <c r="J12" s="74">
        <v>2.7777777777777777</v>
      </c>
      <c r="K12" s="74"/>
      <c r="L12" s="75">
        <v>1.3888888888888888</v>
      </c>
      <c r="M12" s="75">
        <v>22.222222222222221</v>
      </c>
      <c r="N12" s="75">
        <v>5.5555555555555554</v>
      </c>
      <c r="O12" s="75">
        <v>2.7777777777777777</v>
      </c>
      <c r="P12" s="75"/>
      <c r="Q12" s="75">
        <v>11.111111111111111</v>
      </c>
      <c r="R12" s="75">
        <v>5.5555555555555554</v>
      </c>
      <c r="S12" s="75">
        <v>11.111111111111111</v>
      </c>
      <c r="T12" s="75">
        <v>1.3888888888888888</v>
      </c>
      <c r="U12" s="75"/>
      <c r="V12" s="75"/>
      <c r="W12" s="75"/>
      <c r="X12" s="75"/>
      <c r="Y12" s="75">
        <v>1.3888888888888888</v>
      </c>
      <c r="Z12" s="75"/>
      <c r="AA12" s="75"/>
      <c r="AB12" s="75">
        <v>2.7777777777777777</v>
      </c>
      <c r="AC12" s="75">
        <v>1.3888888888888888</v>
      </c>
      <c r="AD12" s="75"/>
      <c r="AE12" s="75"/>
      <c r="AF12" s="75"/>
      <c r="AG12" s="76">
        <v>2.7777777777777777</v>
      </c>
    </row>
    <row r="13" spans="2:33">
      <c r="B13" s="71" t="s">
        <v>19</v>
      </c>
      <c r="C13" s="72">
        <v>4</v>
      </c>
      <c r="D13" s="73"/>
      <c r="E13" s="74"/>
      <c r="F13" s="74"/>
      <c r="G13" s="74"/>
      <c r="H13" s="74"/>
      <c r="I13" s="74"/>
      <c r="J13" s="74"/>
      <c r="K13" s="74"/>
      <c r="L13" s="75"/>
      <c r="M13" s="75"/>
      <c r="N13" s="75"/>
      <c r="O13" s="75"/>
      <c r="P13" s="75">
        <v>25</v>
      </c>
      <c r="Q13" s="75"/>
      <c r="R13" s="75"/>
      <c r="S13" s="75">
        <v>25</v>
      </c>
      <c r="T13" s="75"/>
      <c r="U13" s="75"/>
      <c r="V13" s="75"/>
      <c r="W13" s="75">
        <v>25</v>
      </c>
      <c r="X13" s="75"/>
      <c r="Y13" s="75"/>
      <c r="Z13" s="75"/>
      <c r="AA13" s="75"/>
      <c r="AB13" s="75">
        <v>25</v>
      </c>
      <c r="AC13" s="75"/>
      <c r="AD13" s="75"/>
      <c r="AE13" s="75"/>
      <c r="AF13" s="75"/>
      <c r="AG13" s="76"/>
    </row>
    <row r="14" spans="2:33">
      <c r="B14" s="71" t="s">
        <v>20</v>
      </c>
      <c r="C14" s="72">
        <v>48</v>
      </c>
      <c r="D14" s="73">
        <v>6.25</v>
      </c>
      <c r="E14" s="74"/>
      <c r="F14" s="74">
        <v>4.1666666666666661</v>
      </c>
      <c r="G14" s="74"/>
      <c r="H14" s="74"/>
      <c r="I14" s="74"/>
      <c r="J14" s="74"/>
      <c r="K14" s="74"/>
      <c r="L14" s="75"/>
      <c r="M14" s="75">
        <v>43.75</v>
      </c>
      <c r="N14" s="75">
        <v>10.416666666666668</v>
      </c>
      <c r="O14" s="75"/>
      <c r="P14" s="75">
        <v>4.1666666666666661</v>
      </c>
      <c r="Q14" s="75">
        <v>2.083333333333333</v>
      </c>
      <c r="R14" s="75"/>
      <c r="S14" s="75">
        <v>18.75</v>
      </c>
      <c r="T14" s="75"/>
      <c r="U14" s="75"/>
      <c r="V14" s="75"/>
      <c r="W14" s="75">
        <v>2.083333333333333</v>
      </c>
      <c r="X14" s="75"/>
      <c r="Y14" s="75">
        <v>2.083333333333333</v>
      </c>
      <c r="Z14" s="75"/>
      <c r="AA14" s="75"/>
      <c r="AB14" s="75">
        <v>2.083333333333333</v>
      </c>
      <c r="AC14" s="75"/>
      <c r="AD14" s="75"/>
      <c r="AE14" s="75"/>
      <c r="AF14" s="75">
        <v>2.083333333333333</v>
      </c>
      <c r="AG14" s="76">
        <v>2.083333333333333</v>
      </c>
    </row>
    <row r="15" spans="2:33">
      <c r="B15" s="71" t="s">
        <v>21</v>
      </c>
      <c r="C15" s="72">
        <v>38</v>
      </c>
      <c r="D15" s="73">
        <v>10.526315789473683</v>
      </c>
      <c r="E15" s="74"/>
      <c r="F15" s="74">
        <v>23.684210526315788</v>
      </c>
      <c r="G15" s="74"/>
      <c r="H15" s="74"/>
      <c r="I15" s="74">
        <v>5.2631578947368416</v>
      </c>
      <c r="J15" s="74"/>
      <c r="K15" s="74"/>
      <c r="L15" s="75">
        <v>2.6315789473684208</v>
      </c>
      <c r="M15" s="75">
        <v>36.84210526315789</v>
      </c>
      <c r="N15" s="75">
        <v>5.2631578947368416</v>
      </c>
      <c r="O15" s="75"/>
      <c r="P15" s="75"/>
      <c r="Q15" s="75">
        <v>2.6315789473684208</v>
      </c>
      <c r="R15" s="75"/>
      <c r="S15" s="75">
        <v>10.526315789473683</v>
      </c>
      <c r="T15" s="75"/>
      <c r="U15" s="75"/>
      <c r="V15" s="75"/>
      <c r="W15" s="75"/>
      <c r="X15" s="75"/>
      <c r="Y15" s="75"/>
      <c r="Z15" s="75"/>
      <c r="AA15" s="75"/>
      <c r="AB15" s="75">
        <v>2.6315789473684208</v>
      </c>
      <c r="AC15" s="75"/>
      <c r="AD15" s="75"/>
      <c r="AE15" s="75"/>
      <c r="AF15" s="75"/>
      <c r="AG15" s="76"/>
    </row>
    <row r="16" spans="2:33">
      <c r="B16" s="71" t="s">
        <v>22</v>
      </c>
      <c r="C16" s="72">
        <v>34</v>
      </c>
      <c r="D16" s="73">
        <v>14.705882352941178</v>
      </c>
      <c r="E16" s="74"/>
      <c r="F16" s="74">
        <v>14.705882352941178</v>
      </c>
      <c r="G16" s="74"/>
      <c r="H16" s="74">
        <v>2.9411764705882351</v>
      </c>
      <c r="I16" s="74">
        <v>8.8235294117647065</v>
      </c>
      <c r="J16" s="74"/>
      <c r="K16" s="74">
        <v>2.9411764705882351</v>
      </c>
      <c r="L16" s="75"/>
      <c r="M16" s="75">
        <v>17.647058823529413</v>
      </c>
      <c r="N16" s="75">
        <v>2.9411764705882351</v>
      </c>
      <c r="O16" s="75">
        <v>2.9411764705882351</v>
      </c>
      <c r="P16" s="75">
        <v>2.9411764705882351</v>
      </c>
      <c r="Q16" s="75">
        <v>11.76470588235294</v>
      </c>
      <c r="R16" s="75">
        <v>5.8823529411764701</v>
      </c>
      <c r="S16" s="75">
        <v>2.9411764705882351</v>
      </c>
      <c r="T16" s="75"/>
      <c r="U16" s="75">
        <v>2.9411764705882351</v>
      </c>
      <c r="V16" s="75"/>
      <c r="W16" s="75"/>
      <c r="X16" s="75"/>
      <c r="Y16" s="75"/>
      <c r="Z16" s="75"/>
      <c r="AA16" s="75"/>
      <c r="AB16" s="75">
        <v>2.9411764705882351</v>
      </c>
      <c r="AC16" s="75"/>
      <c r="AD16" s="75"/>
      <c r="AE16" s="75"/>
      <c r="AF16" s="75"/>
      <c r="AG16" s="76">
        <v>2.9411764705882351</v>
      </c>
    </row>
    <row r="17" spans="2:33">
      <c r="B17" s="71" t="s">
        <v>23</v>
      </c>
      <c r="C17" s="72">
        <v>104</v>
      </c>
      <c r="D17" s="73">
        <v>18.269230769230766</v>
      </c>
      <c r="E17" s="74"/>
      <c r="F17" s="74">
        <v>19.230769230769234</v>
      </c>
      <c r="G17" s="74">
        <v>0.96153846153846156</v>
      </c>
      <c r="H17" s="74">
        <v>2.8846153846153846</v>
      </c>
      <c r="I17" s="74">
        <v>3.8461538461538463</v>
      </c>
      <c r="J17" s="74"/>
      <c r="K17" s="74">
        <v>0.96153846153846156</v>
      </c>
      <c r="L17" s="75"/>
      <c r="M17" s="75">
        <v>29.807692307692307</v>
      </c>
      <c r="N17" s="75">
        <v>1.9230769230769231</v>
      </c>
      <c r="O17" s="75">
        <v>0.96153846153846156</v>
      </c>
      <c r="P17" s="75"/>
      <c r="Q17" s="75">
        <v>3.8461538461538463</v>
      </c>
      <c r="R17" s="75">
        <v>2.8846153846153846</v>
      </c>
      <c r="S17" s="75">
        <v>9.6153846153846168</v>
      </c>
      <c r="T17" s="75">
        <v>0.96153846153846156</v>
      </c>
      <c r="U17" s="75">
        <v>1.9230769230769231</v>
      </c>
      <c r="V17" s="75"/>
      <c r="W17" s="75"/>
      <c r="X17" s="75"/>
      <c r="Y17" s="75"/>
      <c r="Z17" s="75"/>
      <c r="AA17" s="75"/>
      <c r="AB17" s="75">
        <v>1.9230769230769231</v>
      </c>
      <c r="AC17" s="75"/>
      <c r="AD17" s="75"/>
      <c r="AE17" s="75"/>
      <c r="AF17" s="75"/>
      <c r="AG17" s="76"/>
    </row>
    <row r="18" spans="2:33">
      <c r="B18" s="71" t="s">
        <v>24</v>
      </c>
      <c r="C18" s="72">
        <v>81</v>
      </c>
      <c r="D18" s="73">
        <v>18.518518518518519</v>
      </c>
      <c r="E18" s="74">
        <v>1.2345679012345678</v>
      </c>
      <c r="F18" s="74">
        <v>19.753086419753085</v>
      </c>
      <c r="G18" s="74"/>
      <c r="H18" s="74">
        <v>2.4691358024691357</v>
      </c>
      <c r="I18" s="74">
        <v>2.4691358024691357</v>
      </c>
      <c r="J18" s="74"/>
      <c r="K18" s="74"/>
      <c r="L18" s="75"/>
      <c r="M18" s="75">
        <v>20.987654320987652</v>
      </c>
      <c r="N18" s="75">
        <v>4.9382716049382713</v>
      </c>
      <c r="O18" s="75"/>
      <c r="P18" s="75">
        <v>1.2345679012345678</v>
      </c>
      <c r="Q18" s="75">
        <v>7.4074074074074066</v>
      </c>
      <c r="R18" s="75">
        <v>2.4691358024691357</v>
      </c>
      <c r="S18" s="75">
        <v>2.4691358024691357</v>
      </c>
      <c r="T18" s="75"/>
      <c r="U18" s="75">
        <v>4.9382716049382713</v>
      </c>
      <c r="V18" s="75"/>
      <c r="W18" s="75">
        <v>3.7037037037037033</v>
      </c>
      <c r="X18" s="75">
        <v>1.2345679012345678</v>
      </c>
      <c r="Y18" s="75"/>
      <c r="Z18" s="75"/>
      <c r="AA18" s="75"/>
      <c r="AB18" s="75">
        <v>1.2345679012345678</v>
      </c>
      <c r="AC18" s="75"/>
      <c r="AD18" s="75"/>
      <c r="AE18" s="75"/>
      <c r="AF18" s="75">
        <v>2.4691358024691357</v>
      </c>
      <c r="AG18" s="76">
        <v>2.4691358024691357</v>
      </c>
    </row>
    <row r="19" spans="2:33">
      <c r="B19" s="71" t="s">
        <v>25</v>
      </c>
      <c r="C19" s="72">
        <v>25</v>
      </c>
      <c r="D19" s="73">
        <v>20</v>
      </c>
      <c r="E19" s="74"/>
      <c r="F19" s="74">
        <v>12</v>
      </c>
      <c r="G19" s="74"/>
      <c r="H19" s="74"/>
      <c r="I19" s="74"/>
      <c r="J19" s="74"/>
      <c r="K19" s="74"/>
      <c r="L19" s="75">
        <v>4</v>
      </c>
      <c r="M19" s="75">
        <v>24</v>
      </c>
      <c r="N19" s="75">
        <v>4</v>
      </c>
      <c r="O19" s="75"/>
      <c r="P19" s="75"/>
      <c r="Q19" s="75"/>
      <c r="R19" s="75">
        <v>16</v>
      </c>
      <c r="S19" s="75">
        <v>12</v>
      </c>
      <c r="T19" s="75"/>
      <c r="U19" s="75">
        <v>4</v>
      </c>
      <c r="V19" s="75"/>
      <c r="W19" s="75">
        <v>4</v>
      </c>
      <c r="X19" s="75"/>
      <c r="Y19" s="75"/>
      <c r="Z19" s="75"/>
      <c r="AA19" s="75"/>
      <c r="AB19" s="75"/>
      <c r="AC19" s="75"/>
      <c r="AD19" s="75"/>
      <c r="AE19" s="75"/>
      <c r="AF19" s="75"/>
      <c r="AG19" s="76"/>
    </row>
    <row r="20" spans="2:33">
      <c r="B20" s="71" t="s">
        <v>26</v>
      </c>
      <c r="C20" s="72">
        <v>85</v>
      </c>
      <c r="D20" s="73">
        <v>9.4117647058823533</v>
      </c>
      <c r="E20" s="74">
        <v>1.1764705882352942</v>
      </c>
      <c r="F20" s="74">
        <v>8.235294117647058</v>
      </c>
      <c r="G20" s="74">
        <v>1.1764705882352942</v>
      </c>
      <c r="H20" s="74">
        <v>1.1764705882352942</v>
      </c>
      <c r="I20" s="74">
        <v>1.1764705882352942</v>
      </c>
      <c r="J20" s="74"/>
      <c r="K20" s="74"/>
      <c r="L20" s="75">
        <v>1.1764705882352942</v>
      </c>
      <c r="M20" s="75">
        <v>34.117647058823529</v>
      </c>
      <c r="N20" s="75">
        <v>10.588235294117647</v>
      </c>
      <c r="O20" s="75">
        <v>1.1764705882352942</v>
      </c>
      <c r="P20" s="75">
        <v>1.1764705882352942</v>
      </c>
      <c r="Q20" s="75">
        <v>10.588235294117647</v>
      </c>
      <c r="R20" s="75">
        <v>1.1764705882352942</v>
      </c>
      <c r="S20" s="75">
        <v>10.588235294117647</v>
      </c>
      <c r="T20" s="75">
        <v>1.1764705882352942</v>
      </c>
      <c r="U20" s="75">
        <v>1.1764705882352942</v>
      </c>
      <c r="V20" s="75"/>
      <c r="W20" s="75">
        <v>1.1764705882352942</v>
      </c>
      <c r="X20" s="75"/>
      <c r="Y20" s="75">
        <v>1.1764705882352942</v>
      </c>
      <c r="Z20" s="75"/>
      <c r="AA20" s="75"/>
      <c r="AB20" s="75">
        <v>1.1764705882352942</v>
      </c>
      <c r="AC20" s="75"/>
      <c r="AD20" s="75"/>
      <c r="AE20" s="75"/>
      <c r="AF20" s="75"/>
      <c r="AG20" s="76">
        <v>1.1764705882352942</v>
      </c>
    </row>
    <row r="21" spans="2:33" ht="14.25" thickBot="1">
      <c r="B21" s="77" t="s">
        <v>27</v>
      </c>
      <c r="C21" s="78">
        <v>208</v>
      </c>
      <c r="D21" s="79">
        <v>10.096153846153847</v>
      </c>
      <c r="E21" s="80">
        <v>0.96153846153846156</v>
      </c>
      <c r="F21" s="80">
        <v>9.1346153846153832</v>
      </c>
      <c r="G21" s="80"/>
      <c r="H21" s="80">
        <v>1.4423076923076923</v>
      </c>
      <c r="I21" s="80">
        <v>0.96153846153846156</v>
      </c>
      <c r="J21" s="80">
        <v>3.3653846153846154</v>
      </c>
      <c r="K21" s="80"/>
      <c r="L21" s="81">
        <v>0.96153846153846156</v>
      </c>
      <c r="M21" s="81">
        <v>44.230769230769226</v>
      </c>
      <c r="N21" s="81">
        <v>4.8076923076923084</v>
      </c>
      <c r="O21" s="81">
        <v>2.8846153846153846</v>
      </c>
      <c r="P21" s="81"/>
      <c r="Q21" s="81">
        <v>4.3269230769230766</v>
      </c>
      <c r="R21" s="81">
        <v>1.9230769230769231</v>
      </c>
      <c r="S21" s="81">
        <v>8.1730769230769234</v>
      </c>
      <c r="T21" s="81">
        <v>0.48076923076923078</v>
      </c>
      <c r="U21" s="81">
        <v>1.4423076923076923</v>
      </c>
      <c r="V21" s="81"/>
      <c r="W21" s="81"/>
      <c r="X21" s="81"/>
      <c r="Y21" s="81">
        <v>0.48076923076923078</v>
      </c>
      <c r="Z21" s="81"/>
      <c r="AA21" s="81"/>
      <c r="AB21" s="81">
        <v>1.9230769230769231</v>
      </c>
      <c r="AC21" s="81"/>
      <c r="AD21" s="81"/>
      <c r="AE21" s="81"/>
      <c r="AF21" s="81"/>
      <c r="AG21" s="82">
        <v>2.4038461538461542</v>
      </c>
    </row>
    <row r="22" spans="2:33" ht="14.25" thickBot="1">
      <c r="B22" s="59" t="s">
        <v>28</v>
      </c>
      <c r="C22" s="60">
        <f>IF(SUM(C23:C31)=0,"",SUM(C23:C31))</f>
        <v>1493</v>
      </c>
      <c r="D22" s="61">
        <f>IF(SUM(D23:D31)=0,"",SUMPRODUCT($C23:$C31, D23:D31)/$C22)</f>
        <v>3.2150033489618219</v>
      </c>
      <c r="E22" s="62">
        <f t="shared" ref="E22:AG22" si="1">IF(SUM(E23:E31)=0,"",SUMPRODUCT($C23:$C31, E23:E31)/$C22)</f>
        <v>6.6979236436704628E-2</v>
      </c>
      <c r="F22" s="62">
        <f t="shared" si="1"/>
        <v>2.679169457468185</v>
      </c>
      <c r="G22" s="62">
        <f t="shared" si="1"/>
        <v>6.6979236436704628E-2</v>
      </c>
      <c r="H22" s="62">
        <f t="shared" si="1"/>
        <v>0.80375083724045548</v>
      </c>
      <c r="I22" s="62">
        <f t="shared" si="1"/>
        <v>3.7508372404554589</v>
      </c>
      <c r="J22" s="62">
        <f t="shared" si="1"/>
        <v>0.80375083724045548</v>
      </c>
      <c r="K22" s="62" t="str">
        <f t="shared" si="1"/>
        <v/>
      </c>
      <c r="L22" s="63">
        <f t="shared" si="1"/>
        <v>4.0857334226389819</v>
      </c>
      <c r="M22" s="63">
        <f t="shared" si="1"/>
        <v>34.7622237106497</v>
      </c>
      <c r="N22" s="63">
        <f t="shared" si="1"/>
        <v>7.7026121902210312</v>
      </c>
      <c r="O22" s="63">
        <f t="shared" si="1"/>
        <v>4.7555257870060279</v>
      </c>
      <c r="P22" s="63">
        <f t="shared" si="1"/>
        <v>1.0716677829872741</v>
      </c>
      <c r="Q22" s="63">
        <f t="shared" si="1"/>
        <v>5.0904219691895509</v>
      </c>
      <c r="R22" s="63">
        <f t="shared" si="1"/>
        <v>1.8754186202277294</v>
      </c>
      <c r="S22" s="63">
        <f t="shared" si="1"/>
        <v>12.525117213663764</v>
      </c>
      <c r="T22" s="63">
        <f t="shared" si="1"/>
        <v>0.66979236436704626</v>
      </c>
      <c r="U22" s="63">
        <f t="shared" si="1"/>
        <v>2.2772940388479572</v>
      </c>
      <c r="V22" s="63">
        <f t="shared" si="1"/>
        <v>0.13395847287340926</v>
      </c>
      <c r="W22" s="63">
        <f t="shared" si="1"/>
        <v>4.1527126590756867</v>
      </c>
      <c r="X22" s="63" t="str">
        <f t="shared" si="1"/>
        <v/>
      </c>
      <c r="Y22" s="63">
        <f t="shared" si="1"/>
        <v>0.20093770931011387</v>
      </c>
      <c r="Z22" s="63">
        <f t="shared" si="1"/>
        <v>6.6979236436704614E-2</v>
      </c>
      <c r="AA22" s="63" t="str">
        <f t="shared" si="1"/>
        <v/>
      </c>
      <c r="AB22" s="63">
        <f t="shared" si="1"/>
        <v>6.9658405894172803</v>
      </c>
      <c r="AC22" s="63">
        <f t="shared" si="1"/>
        <v>0.13395847287340923</v>
      </c>
      <c r="AD22" s="63">
        <f t="shared" si="1"/>
        <v>0.13395847287340926</v>
      </c>
      <c r="AE22" s="63">
        <f t="shared" si="1"/>
        <v>6.6979236436704628E-2</v>
      </c>
      <c r="AF22" s="63">
        <f t="shared" si="1"/>
        <v>0.73677160080375081</v>
      </c>
      <c r="AG22" s="64">
        <f t="shared" si="1"/>
        <v>1.2056262558606832</v>
      </c>
    </row>
    <row r="23" spans="2:33">
      <c r="B23" s="65" t="s">
        <v>29</v>
      </c>
      <c r="C23" s="66">
        <v>101</v>
      </c>
      <c r="D23" s="67">
        <v>1.9801980198019802</v>
      </c>
      <c r="E23" s="68"/>
      <c r="F23" s="68">
        <v>0.99009900990099009</v>
      </c>
      <c r="G23" s="68"/>
      <c r="H23" s="68"/>
      <c r="I23" s="68">
        <v>14.85148514851485</v>
      </c>
      <c r="J23" s="68">
        <v>3.9603960396039604</v>
      </c>
      <c r="K23" s="68"/>
      <c r="L23" s="69">
        <v>1.9801980198019802</v>
      </c>
      <c r="M23" s="69">
        <v>17.82178217821782</v>
      </c>
      <c r="N23" s="69">
        <v>0.99009900990099009</v>
      </c>
      <c r="O23" s="69">
        <v>1.9801980198019802</v>
      </c>
      <c r="P23" s="69">
        <v>0.99009900990099009</v>
      </c>
      <c r="Q23" s="69">
        <v>17.82178217821782</v>
      </c>
      <c r="R23" s="69">
        <v>1.9801980198019802</v>
      </c>
      <c r="S23" s="69">
        <v>1.9801980198019802</v>
      </c>
      <c r="T23" s="69"/>
      <c r="U23" s="69">
        <v>2.9702970297029703</v>
      </c>
      <c r="V23" s="69"/>
      <c r="W23" s="69">
        <v>3.9603960396039604</v>
      </c>
      <c r="X23" s="69"/>
      <c r="Y23" s="69"/>
      <c r="Z23" s="69"/>
      <c r="AA23" s="69"/>
      <c r="AB23" s="69">
        <v>21.782178217821784</v>
      </c>
      <c r="AC23" s="69"/>
      <c r="AD23" s="69"/>
      <c r="AE23" s="69"/>
      <c r="AF23" s="69">
        <v>0.99009900990099009</v>
      </c>
      <c r="AG23" s="70">
        <v>2.9702970297029703</v>
      </c>
    </row>
    <row r="24" spans="2:33">
      <c r="B24" s="71" t="s">
        <v>30</v>
      </c>
      <c r="C24" s="72">
        <v>153</v>
      </c>
      <c r="D24" s="73">
        <v>1.3071895424836601</v>
      </c>
      <c r="E24" s="74"/>
      <c r="F24" s="74"/>
      <c r="G24" s="74"/>
      <c r="H24" s="74">
        <v>1.9607843137254901</v>
      </c>
      <c r="I24" s="74">
        <v>2.6143790849673203</v>
      </c>
      <c r="J24" s="74"/>
      <c r="K24" s="74"/>
      <c r="L24" s="75">
        <v>1.3071895424836601</v>
      </c>
      <c r="M24" s="75">
        <v>48.366013071895424</v>
      </c>
      <c r="N24" s="75">
        <v>8.4967320261437909</v>
      </c>
      <c r="O24" s="75">
        <v>3.2679738562091507</v>
      </c>
      <c r="P24" s="75">
        <v>1.3071895424836601</v>
      </c>
      <c r="Q24" s="75">
        <v>0.65359477124183007</v>
      </c>
      <c r="R24" s="75">
        <v>1.3071895424836601</v>
      </c>
      <c r="S24" s="75">
        <v>19.607843137254903</v>
      </c>
      <c r="T24" s="75">
        <v>0.65359477124183007</v>
      </c>
      <c r="U24" s="75">
        <v>5.2287581699346406</v>
      </c>
      <c r="V24" s="75"/>
      <c r="W24" s="75"/>
      <c r="X24" s="75"/>
      <c r="Y24" s="75">
        <v>0.65359477124183007</v>
      </c>
      <c r="Z24" s="75"/>
      <c r="AA24" s="75"/>
      <c r="AB24" s="75">
        <v>2.6143790849673203</v>
      </c>
      <c r="AC24" s="75"/>
      <c r="AD24" s="75"/>
      <c r="AE24" s="75"/>
      <c r="AF24" s="75">
        <v>0.65359477124183007</v>
      </c>
      <c r="AG24" s="76"/>
    </row>
    <row r="25" spans="2:33">
      <c r="B25" s="71" t="s">
        <v>31</v>
      </c>
      <c r="C25" s="72">
        <v>158</v>
      </c>
      <c r="D25" s="73">
        <v>1.89873417721519</v>
      </c>
      <c r="E25" s="74"/>
      <c r="F25" s="74">
        <v>0.63291139240506333</v>
      </c>
      <c r="G25" s="74"/>
      <c r="H25" s="74"/>
      <c r="I25" s="74">
        <v>3.1645569620253164</v>
      </c>
      <c r="J25" s="74"/>
      <c r="K25" s="74"/>
      <c r="L25" s="75">
        <v>4.4303797468354427</v>
      </c>
      <c r="M25" s="75">
        <v>40.506329113924053</v>
      </c>
      <c r="N25" s="75">
        <v>6.3291139240506329</v>
      </c>
      <c r="O25" s="75">
        <v>10.126582278481013</v>
      </c>
      <c r="P25" s="75">
        <v>2.5316455696202533</v>
      </c>
      <c r="Q25" s="75">
        <v>2.5316455696202533</v>
      </c>
      <c r="R25" s="75">
        <v>1.2658227848101267</v>
      </c>
      <c r="S25" s="75">
        <v>5.0632911392405067</v>
      </c>
      <c r="T25" s="75">
        <v>0.63291139240506333</v>
      </c>
      <c r="U25" s="75">
        <v>1.2658227848101267</v>
      </c>
      <c r="V25" s="75">
        <v>0.63291139240506333</v>
      </c>
      <c r="W25" s="75">
        <v>10.759493670886076</v>
      </c>
      <c r="X25" s="75"/>
      <c r="Y25" s="75">
        <v>0.63291139240506333</v>
      </c>
      <c r="Z25" s="75"/>
      <c r="AA25" s="75"/>
      <c r="AB25" s="75">
        <v>6.3291139240506329</v>
      </c>
      <c r="AC25" s="75"/>
      <c r="AD25" s="75"/>
      <c r="AE25" s="75"/>
      <c r="AF25" s="75"/>
      <c r="AG25" s="76">
        <v>1.2658227848101267</v>
      </c>
    </row>
    <row r="26" spans="2:33">
      <c r="B26" s="71" t="s">
        <v>32</v>
      </c>
      <c r="C26" s="72">
        <v>334</v>
      </c>
      <c r="D26" s="73">
        <v>4.7904191616766472</v>
      </c>
      <c r="E26" s="74">
        <v>0.29940119760479045</v>
      </c>
      <c r="F26" s="74">
        <v>3.5928143712574849</v>
      </c>
      <c r="G26" s="74">
        <v>0.29940119760479045</v>
      </c>
      <c r="H26" s="74">
        <v>1.4970059880239521</v>
      </c>
      <c r="I26" s="74">
        <v>2.9940119760479043</v>
      </c>
      <c r="J26" s="74">
        <v>0.29940119760479045</v>
      </c>
      <c r="K26" s="74"/>
      <c r="L26" s="75">
        <v>3.293413173652695</v>
      </c>
      <c r="M26" s="75">
        <v>38.922155688622759</v>
      </c>
      <c r="N26" s="75">
        <v>8.0838323353293404</v>
      </c>
      <c r="O26" s="75">
        <v>3.293413173652695</v>
      </c>
      <c r="P26" s="75">
        <v>0.5988023952095809</v>
      </c>
      <c r="Q26" s="75">
        <v>8.0838323353293404</v>
      </c>
      <c r="R26" s="75">
        <v>4.1916167664670656</v>
      </c>
      <c r="S26" s="75">
        <v>9.2814371257485018</v>
      </c>
      <c r="T26" s="75">
        <v>0.5988023952095809</v>
      </c>
      <c r="U26" s="75">
        <v>3.293413173652695</v>
      </c>
      <c r="V26" s="75"/>
      <c r="W26" s="75">
        <v>1.4970059880239521</v>
      </c>
      <c r="X26" s="75"/>
      <c r="Y26" s="75"/>
      <c r="Z26" s="75"/>
      <c r="AA26" s="75"/>
      <c r="AB26" s="75">
        <v>4.4910179640718564</v>
      </c>
      <c r="AC26" s="75"/>
      <c r="AD26" s="75"/>
      <c r="AE26" s="75"/>
      <c r="AF26" s="75">
        <v>0.29940119760479045</v>
      </c>
      <c r="AG26" s="76">
        <v>0.29940119760479045</v>
      </c>
    </row>
    <row r="27" spans="2:33">
      <c r="B27" s="71" t="s">
        <v>33</v>
      </c>
      <c r="C27" s="72">
        <v>272</v>
      </c>
      <c r="D27" s="73">
        <v>3.6764705882352944</v>
      </c>
      <c r="E27" s="74"/>
      <c r="F27" s="74">
        <v>7.3529411764705888</v>
      </c>
      <c r="G27" s="74"/>
      <c r="H27" s="74">
        <v>0.36764705882352938</v>
      </c>
      <c r="I27" s="74">
        <v>4.4117647058823533</v>
      </c>
      <c r="J27" s="74">
        <v>1.4705882352941175</v>
      </c>
      <c r="K27" s="74"/>
      <c r="L27" s="75">
        <v>3.6764705882352944</v>
      </c>
      <c r="M27" s="75">
        <v>25.367647058823529</v>
      </c>
      <c r="N27" s="75">
        <v>7.7205882352941178</v>
      </c>
      <c r="O27" s="75">
        <v>3.6764705882352944</v>
      </c>
      <c r="P27" s="75">
        <v>0.73529411764705876</v>
      </c>
      <c r="Q27" s="75">
        <v>4.7794117647058822</v>
      </c>
      <c r="R27" s="75">
        <v>0.73529411764705876</v>
      </c>
      <c r="S27" s="75">
        <v>18.75</v>
      </c>
      <c r="T27" s="75">
        <v>0.36764705882352938</v>
      </c>
      <c r="U27" s="75">
        <v>1.1029411764705883</v>
      </c>
      <c r="V27" s="75"/>
      <c r="W27" s="75">
        <v>5.8823529411764701</v>
      </c>
      <c r="X27" s="75"/>
      <c r="Y27" s="75"/>
      <c r="Z27" s="75"/>
      <c r="AA27" s="75"/>
      <c r="AB27" s="75">
        <v>6.9852941176470589</v>
      </c>
      <c r="AC27" s="75"/>
      <c r="AD27" s="75"/>
      <c r="AE27" s="75"/>
      <c r="AF27" s="75">
        <v>0.73529411764705876</v>
      </c>
      <c r="AG27" s="76">
        <v>2.2058823529411766</v>
      </c>
    </row>
    <row r="28" spans="2:33">
      <c r="B28" s="71" t="s">
        <v>34</v>
      </c>
      <c r="C28" s="72">
        <v>146</v>
      </c>
      <c r="D28" s="73">
        <v>3.4246575342465753</v>
      </c>
      <c r="E28" s="74"/>
      <c r="F28" s="74"/>
      <c r="G28" s="74"/>
      <c r="H28" s="74">
        <v>0.68493150684931503</v>
      </c>
      <c r="I28" s="74">
        <v>2.7397260273972601</v>
      </c>
      <c r="J28" s="74">
        <v>0.68493150684931503</v>
      </c>
      <c r="K28" s="74"/>
      <c r="L28" s="75">
        <v>2.7397260273972601</v>
      </c>
      <c r="M28" s="75">
        <v>34.246575342465754</v>
      </c>
      <c r="N28" s="75">
        <v>10.273972602739725</v>
      </c>
      <c r="O28" s="75">
        <v>1.3698630136986301</v>
      </c>
      <c r="P28" s="75">
        <v>0.68493150684931503</v>
      </c>
      <c r="Q28" s="75">
        <v>2.054794520547945</v>
      </c>
      <c r="R28" s="75">
        <v>1.3698630136986301</v>
      </c>
      <c r="S28" s="75">
        <v>15.068493150684931</v>
      </c>
      <c r="T28" s="75">
        <v>1.3698630136986301</v>
      </c>
      <c r="U28" s="75">
        <v>2.7397260273972601</v>
      </c>
      <c r="V28" s="75"/>
      <c r="W28" s="75">
        <v>6.8493150684931505</v>
      </c>
      <c r="X28" s="75"/>
      <c r="Y28" s="75"/>
      <c r="Z28" s="75"/>
      <c r="AA28" s="75"/>
      <c r="AB28" s="75">
        <v>4.7945205479452051</v>
      </c>
      <c r="AC28" s="75"/>
      <c r="AD28" s="75">
        <v>1.3698630136986301</v>
      </c>
      <c r="AE28" s="75">
        <v>0.68493150684931503</v>
      </c>
      <c r="AF28" s="75">
        <v>3.4246575342465753</v>
      </c>
      <c r="AG28" s="76">
        <v>3.4246575342465753</v>
      </c>
    </row>
    <row r="29" spans="2:33">
      <c r="B29" s="71" t="s">
        <v>35</v>
      </c>
      <c r="C29" s="72">
        <v>43</v>
      </c>
      <c r="D29" s="73">
        <v>4.6511627906976747</v>
      </c>
      <c r="E29" s="74"/>
      <c r="F29" s="74"/>
      <c r="G29" s="74"/>
      <c r="H29" s="74"/>
      <c r="I29" s="74">
        <v>2.3255813953488373</v>
      </c>
      <c r="J29" s="74"/>
      <c r="K29" s="74"/>
      <c r="L29" s="75"/>
      <c r="M29" s="75">
        <v>30.232558139534881</v>
      </c>
      <c r="N29" s="75">
        <v>4.6511627906976747</v>
      </c>
      <c r="O29" s="75">
        <v>39.534883720930232</v>
      </c>
      <c r="P29" s="75">
        <v>4.6511627906976747</v>
      </c>
      <c r="Q29" s="75"/>
      <c r="R29" s="75">
        <v>4.6511627906976747</v>
      </c>
      <c r="S29" s="75"/>
      <c r="T29" s="75"/>
      <c r="U29" s="75"/>
      <c r="V29" s="75"/>
      <c r="W29" s="75"/>
      <c r="X29" s="75"/>
      <c r="Y29" s="75"/>
      <c r="Z29" s="75"/>
      <c r="AA29" s="75"/>
      <c r="AB29" s="75">
        <v>9.3023255813953494</v>
      </c>
      <c r="AC29" s="75"/>
      <c r="AD29" s="75"/>
      <c r="AE29" s="75"/>
      <c r="AF29" s="75"/>
      <c r="AG29" s="76"/>
    </row>
    <row r="30" spans="2:33">
      <c r="B30" s="71" t="s">
        <v>36</v>
      </c>
      <c r="C30" s="72">
        <v>272</v>
      </c>
      <c r="D30" s="73">
        <v>2.9411764705882351</v>
      </c>
      <c r="E30" s="74"/>
      <c r="F30" s="74">
        <v>2.2058823529411766</v>
      </c>
      <c r="G30" s="74"/>
      <c r="H30" s="74">
        <v>0.73529411764705876</v>
      </c>
      <c r="I30" s="74">
        <v>1.8382352941176472</v>
      </c>
      <c r="J30" s="74">
        <v>0.36764705882352938</v>
      </c>
      <c r="K30" s="74"/>
      <c r="L30" s="75">
        <v>9.1911764705882355</v>
      </c>
      <c r="M30" s="75">
        <v>35.661764705882355</v>
      </c>
      <c r="N30" s="75">
        <v>9.5588235294117645</v>
      </c>
      <c r="O30" s="75">
        <v>2.5735294117647056</v>
      </c>
      <c r="P30" s="75">
        <v>0.73529411764705876</v>
      </c>
      <c r="Q30" s="75">
        <v>2.9411764705882351</v>
      </c>
      <c r="R30" s="75">
        <v>0.73529411764705876</v>
      </c>
      <c r="S30" s="75">
        <v>14.705882352941178</v>
      </c>
      <c r="T30" s="75">
        <v>1.1029411764705883</v>
      </c>
      <c r="U30" s="75">
        <v>1.1029411764705883</v>
      </c>
      <c r="V30" s="75">
        <v>0.36764705882352938</v>
      </c>
      <c r="W30" s="75">
        <v>3.6764705882352944</v>
      </c>
      <c r="X30" s="75"/>
      <c r="Y30" s="75">
        <v>0.36764705882352938</v>
      </c>
      <c r="Z30" s="75">
        <v>0.36764705882352938</v>
      </c>
      <c r="AA30" s="75"/>
      <c r="AB30" s="75">
        <v>7.3529411764705888</v>
      </c>
      <c r="AC30" s="75">
        <v>0.73529411764705876</v>
      </c>
      <c r="AD30" s="75"/>
      <c r="AE30" s="75"/>
      <c r="AF30" s="75">
        <v>0.36764705882352938</v>
      </c>
      <c r="AG30" s="76">
        <v>0.36764705882352938</v>
      </c>
    </row>
    <row r="31" spans="2:33" ht="14.25" thickBot="1">
      <c r="B31" s="77" t="s">
        <v>37</v>
      </c>
      <c r="C31" s="78">
        <v>14</v>
      </c>
      <c r="D31" s="79"/>
      <c r="E31" s="80"/>
      <c r="F31" s="80"/>
      <c r="G31" s="80"/>
      <c r="H31" s="80"/>
      <c r="I31" s="80"/>
      <c r="J31" s="80">
        <v>7.1428571428571423</v>
      </c>
      <c r="K31" s="80"/>
      <c r="L31" s="81"/>
      <c r="M31" s="81">
        <v>28.571428571428569</v>
      </c>
      <c r="N31" s="81"/>
      <c r="O31" s="81">
        <v>7.1428571428571423</v>
      </c>
      <c r="P31" s="81"/>
      <c r="Q31" s="81">
        <v>14.285714285714285</v>
      </c>
      <c r="R31" s="81"/>
      <c r="S31" s="81">
        <v>21.428571428571427</v>
      </c>
      <c r="T31" s="81"/>
      <c r="U31" s="81"/>
      <c r="V31" s="81"/>
      <c r="W31" s="81"/>
      <c r="X31" s="81"/>
      <c r="Y31" s="81"/>
      <c r="Z31" s="81"/>
      <c r="AA31" s="81"/>
      <c r="AB31" s="81">
        <v>21.428571428571427</v>
      </c>
      <c r="AC31" s="81"/>
      <c r="AD31" s="81"/>
      <c r="AE31" s="81"/>
      <c r="AF31" s="81"/>
      <c r="AG31" s="82"/>
    </row>
    <row r="32" spans="2:33" ht="14.25" thickBot="1">
      <c r="B32" s="59" t="s">
        <v>38</v>
      </c>
      <c r="C32" s="60">
        <f>IF(SUM(C23:C31,C9:C21)=0,"",SUM(C23:C31,C9:C21))</f>
        <v>2384</v>
      </c>
      <c r="D32" s="61">
        <f>IF(SUM(D23:D31,D9:D21)=0,"",(SUMPRODUCT($C9:$C21, D9:D21)+SUMPRODUCT($C23:$C31, D23:D31))/$C32)</f>
        <v>5.6627516778523486</v>
      </c>
      <c r="E32" s="62">
        <f t="shared" ref="E32:AG32" si="2">IF(SUM(E23:E31,E9:E21)=0,"",(SUMPRODUCT($C9:$C21, E9:E21)+SUMPRODUCT($C23:$C31, E23:E31))/$C32)</f>
        <v>0.25167785234899331</v>
      </c>
      <c r="F32" s="62">
        <f t="shared" si="2"/>
        <v>5.8305369127516782</v>
      </c>
      <c r="G32" s="62">
        <f t="shared" si="2"/>
        <v>0.12583892617449666</v>
      </c>
      <c r="H32" s="62">
        <f t="shared" si="2"/>
        <v>1.0486577181208054</v>
      </c>
      <c r="I32" s="62">
        <f t="shared" si="2"/>
        <v>3.7332214765100673</v>
      </c>
      <c r="J32" s="62">
        <f t="shared" si="2"/>
        <v>0.92281879194630867</v>
      </c>
      <c r="K32" s="62">
        <f t="shared" si="2"/>
        <v>8.3892617449664433E-2</v>
      </c>
      <c r="L32" s="63">
        <f t="shared" si="2"/>
        <v>2.936241610738255</v>
      </c>
      <c r="M32" s="63">
        <f t="shared" si="2"/>
        <v>35.025167785234899</v>
      </c>
      <c r="N32" s="63">
        <f t="shared" si="2"/>
        <v>7.0469798657718119</v>
      </c>
      <c r="O32" s="63">
        <f t="shared" si="2"/>
        <v>3.5654362416107381</v>
      </c>
      <c r="P32" s="63">
        <f t="shared" si="2"/>
        <v>0.96476510067114096</v>
      </c>
      <c r="Q32" s="63">
        <f t="shared" si="2"/>
        <v>5.4530201342281881</v>
      </c>
      <c r="R32" s="63">
        <f t="shared" si="2"/>
        <v>2.1812080536912752</v>
      </c>
      <c r="S32" s="63">
        <f t="shared" si="2"/>
        <v>11.283557046979865</v>
      </c>
      <c r="T32" s="63">
        <f t="shared" si="2"/>
        <v>0.62919463087248317</v>
      </c>
      <c r="U32" s="63">
        <f t="shared" si="2"/>
        <v>2.0553691275167787</v>
      </c>
      <c r="V32" s="63">
        <f t="shared" si="2"/>
        <v>8.3892617449664433E-2</v>
      </c>
      <c r="W32" s="63">
        <f t="shared" si="2"/>
        <v>3.0201342281879193</v>
      </c>
      <c r="X32" s="63">
        <f t="shared" si="2"/>
        <v>4.1946308724832217E-2</v>
      </c>
      <c r="Y32" s="63">
        <f t="shared" si="2"/>
        <v>0.2936241610738255</v>
      </c>
      <c r="Z32" s="63">
        <f t="shared" si="2"/>
        <v>4.194630872483221E-2</v>
      </c>
      <c r="AA32" s="63" t="str">
        <f t="shared" si="2"/>
        <v/>
      </c>
      <c r="AB32" s="63">
        <f t="shared" si="2"/>
        <v>5.5369127516778525</v>
      </c>
      <c r="AC32" s="63">
        <f t="shared" si="2"/>
        <v>0.12583892617449666</v>
      </c>
      <c r="AD32" s="63">
        <f t="shared" si="2"/>
        <v>8.3892617449664433E-2</v>
      </c>
      <c r="AE32" s="63">
        <f t="shared" si="2"/>
        <v>4.1946308724832217E-2</v>
      </c>
      <c r="AF32" s="63">
        <f t="shared" si="2"/>
        <v>0.58724832214765099</v>
      </c>
      <c r="AG32" s="64">
        <f t="shared" si="2"/>
        <v>1.3422818791946309</v>
      </c>
    </row>
    <row r="33" spans="2:33" ht="14.25" thickBot="1">
      <c r="C33" s="83"/>
    </row>
    <row r="34" spans="2:33" ht="41.25" thickBot="1">
      <c r="B34" s="53" t="s">
        <v>39</v>
      </c>
      <c r="C34" s="54" t="s">
        <v>12</v>
      </c>
      <c r="D34" s="55" t="s">
        <v>45</v>
      </c>
      <c r="E34" s="56" t="s">
        <v>46</v>
      </c>
      <c r="F34" s="56" t="s">
        <v>47</v>
      </c>
      <c r="G34" s="56" t="s">
        <v>48</v>
      </c>
      <c r="H34" s="56" t="s">
        <v>49</v>
      </c>
      <c r="I34" s="56" t="s">
        <v>50</v>
      </c>
      <c r="J34" s="56" t="s">
        <v>51</v>
      </c>
      <c r="K34" s="56" t="s">
        <v>52</v>
      </c>
      <c r="L34" s="57" t="s">
        <v>53</v>
      </c>
      <c r="M34" s="57" t="s">
        <v>54</v>
      </c>
      <c r="N34" s="57" t="s">
        <v>55</v>
      </c>
      <c r="O34" s="57" t="s">
        <v>56</v>
      </c>
      <c r="P34" s="57" t="s">
        <v>57</v>
      </c>
      <c r="Q34" s="57" t="s">
        <v>58</v>
      </c>
      <c r="R34" s="57" t="s">
        <v>59</v>
      </c>
      <c r="S34" s="57" t="s">
        <v>60</v>
      </c>
      <c r="T34" s="57" t="s">
        <v>61</v>
      </c>
      <c r="U34" s="57" t="s">
        <v>62</v>
      </c>
      <c r="V34" s="57" t="s">
        <v>63</v>
      </c>
      <c r="W34" s="57" t="s">
        <v>64</v>
      </c>
      <c r="X34" s="57" t="s">
        <v>65</v>
      </c>
      <c r="Y34" s="57" t="s">
        <v>66</v>
      </c>
      <c r="Z34" s="57" t="s">
        <v>67</v>
      </c>
      <c r="AA34" s="57" t="s">
        <v>68</v>
      </c>
      <c r="AB34" s="57" t="s">
        <v>69</v>
      </c>
      <c r="AC34" s="57" t="s">
        <v>70</v>
      </c>
      <c r="AD34" s="57" t="s">
        <v>71</v>
      </c>
      <c r="AE34" s="57" t="s">
        <v>72</v>
      </c>
      <c r="AF34" s="57" t="s">
        <v>73</v>
      </c>
      <c r="AG34" s="58" t="s">
        <v>74</v>
      </c>
    </row>
    <row r="35" spans="2:33" ht="14.25" thickBot="1">
      <c r="B35" s="59" t="s">
        <v>14</v>
      </c>
      <c r="C35" s="60">
        <f>IF(SUM(C36:C48)=0,"",SUM(C36:C48))</f>
        <v>872</v>
      </c>
      <c r="D35" s="61">
        <f>IF(SUM(D36:D48)=0,"",SUMPRODUCT($C36:$C48, D36:D48)/$C35)</f>
        <v>2.8669724770642202</v>
      </c>
      <c r="E35" s="62">
        <f t="shared" ref="E35:AG35" si="3">IF(SUM(E36:E48)=0,"",SUMPRODUCT($C36:$C48, E36:E48)/$C35)</f>
        <v>3.2110091743119265</v>
      </c>
      <c r="F35" s="62">
        <f t="shared" si="3"/>
        <v>6.9954128440366974</v>
      </c>
      <c r="G35" s="62">
        <f t="shared" si="3"/>
        <v>0.91743119266055051</v>
      </c>
      <c r="H35" s="62">
        <f t="shared" si="3"/>
        <v>1.9495412844036697</v>
      </c>
      <c r="I35" s="62">
        <f t="shared" si="3"/>
        <v>2.9816513761467891</v>
      </c>
      <c r="J35" s="62">
        <f t="shared" si="3"/>
        <v>1.9495412844036697</v>
      </c>
      <c r="K35" s="62">
        <f t="shared" si="3"/>
        <v>0.91743119266055051</v>
      </c>
      <c r="L35" s="63">
        <f t="shared" si="3"/>
        <v>0.91743119266055051</v>
      </c>
      <c r="M35" s="63">
        <f t="shared" si="3"/>
        <v>14.334862385321101</v>
      </c>
      <c r="N35" s="63">
        <f t="shared" si="3"/>
        <v>24.88532110091743</v>
      </c>
      <c r="O35" s="63">
        <f t="shared" si="3"/>
        <v>3.7844036697247705</v>
      </c>
      <c r="P35" s="63">
        <f t="shared" si="3"/>
        <v>0.68807339449541283</v>
      </c>
      <c r="Q35" s="63">
        <f t="shared" si="3"/>
        <v>8.4862385321100913</v>
      </c>
      <c r="R35" s="63">
        <f t="shared" si="3"/>
        <v>3.7844036697247705</v>
      </c>
      <c r="S35" s="63">
        <f t="shared" si="3"/>
        <v>10.435779816513762</v>
      </c>
      <c r="T35" s="63">
        <f t="shared" si="3"/>
        <v>0.11467889908256881</v>
      </c>
      <c r="U35" s="63">
        <f t="shared" si="3"/>
        <v>5.3899082568807337</v>
      </c>
      <c r="V35" s="63">
        <f t="shared" si="3"/>
        <v>0.34403669724770641</v>
      </c>
      <c r="W35" s="63">
        <f t="shared" si="3"/>
        <v>1.4908256880733946</v>
      </c>
      <c r="X35" s="63" t="str">
        <f t="shared" si="3"/>
        <v/>
      </c>
      <c r="Y35" s="63">
        <f t="shared" si="3"/>
        <v>0.45871559633027525</v>
      </c>
      <c r="Z35" s="63">
        <f t="shared" si="3"/>
        <v>0.11467889908256881</v>
      </c>
      <c r="AA35" s="63" t="str">
        <f t="shared" si="3"/>
        <v/>
      </c>
      <c r="AB35" s="63">
        <f t="shared" si="3"/>
        <v>2.0642201834862384</v>
      </c>
      <c r="AC35" s="63">
        <f t="shared" si="3"/>
        <v>0.34403669724770641</v>
      </c>
      <c r="AD35" s="63" t="str">
        <f t="shared" si="3"/>
        <v/>
      </c>
      <c r="AE35" s="63" t="str">
        <f t="shared" si="3"/>
        <v/>
      </c>
      <c r="AF35" s="63">
        <f t="shared" si="3"/>
        <v>0.45871559633027525</v>
      </c>
      <c r="AG35" s="64">
        <f t="shared" si="3"/>
        <v>0.11467889908256881</v>
      </c>
    </row>
    <row r="36" spans="2:33">
      <c r="B36" s="65" t="s">
        <v>15</v>
      </c>
      <c r="C36" s="66">
        <v>140</v>
      </c>
      <c r="D36" s="67">
        <v>1.4285714285714286</v>
      </c>
      <c r="E36" s="68">
        <v>2.1428571428571428</v>
      </c>
      <c r="F36" s="68">
        <v>1.4285714285714286</v>
      </c>
      <c r="G36" s="68">
        <v>0.7142857142857143</v>
      </c>
      <c r="H36" s="68"/>
      <c r="I36" s="68">
        <v>2.8571428571428572</v>
      </c>
      <c r="J36" s="68">
        <v>1.4285714285714286</v>
      </c>
      <c r="K36" s="68">
        <v>0.7142857142857143</v>
      </c>
      <c r="L36" s="69"/>
      <c r="M36" s="69">
        <v>12.857142857142856</v>
      </c>
      <c r="N36" s="69">
        <v>32.857142857142854</v>
      </c>
      <c r="O36" s="69">
        <v>4.2857142857142856</v>
      </c>
      <c r="P36" s="69">
        <v>0.7142857142857143</v>
      </c>
      <c r="Q36" s="69">
        <v>12.142857142857142</v>
      </c>
      <c r="R36" s="69">
        <v>5</v>
      </c>
      <c r="S36" s="69">
        <v>10.714285714285714</v>
      </c>
      <c r="T36" s="69">
        <v>0.7142857142857143</v>
      </c>
      <c r="U36" s="69">
        <v>4.2857142857142856</v>
      </c>
      <c r="V36" s="69">
        <v>2.1428571428571428</v>
      </c>
      <c r="W36" s="69">
        <v>2.1428571428571428</v>
      </c>
      <c r="X36" s="69"/>
      <c r="Y36" s="69"/>
      <c r="Z36" s="69"/>
      <c r="AA36" s="69"/>
      <c r="AB36" s="69">
        <v>1.4285714285714286</v>
      </c>
      <c r="AC36" s="69"/>
      <c r="AD36" s="69"/>
      <c r="AE36" s="69"/>
      <c r="AF36" s="69"/>
      <c r="AG36" s="70"/>
    </row>
    <row r="37" spans="2:33">
      <c r="B37" s="71" t="s">
        <v>16</v>
      </c>
      <c r="C37" s="72">
        <v>17</v>
      </c>
      <c r="D37" s="73"/>
      <c r="E37" s="74"/>
      <c r="F37" s="74"/>
      <c r="G37" s="74"/>
      <c r="H37" s="74"/>
      <c r="I37" s="74"/>
      <c r="J37" s="74">
        <v>5.8823529411764701</v>
      </c>
      <c r="K37" s="74"/>
      <c r="L37" s="75"/>
      <c r="M37" s="75">
        <v>29.411764705882355</v>
      </c>
      <c r="N37" s="75">
        <v>17.647058823529413</v>
      </c>
      <c r="O37" s="75">
        <v>23.52941176470588</v>
      </c>
      <c r="P37" s="75"/>
      <c r="Q37" s="75">
        <v>11.76470588235294</v>
      </c>
      <c r="R37" s="75"/>
      <c r="S37" s="75">
        <v>5.8823529411764701</v>
      </c>
      <c r="T37" s="75"/>
      <c r="U37" s="75">
        <v>5.8823529411764701</v>
      </c>
      <c r="V37" s="75"/>
      <c r="W37" s="75"/>
      <c r="X37" s="75"/>
      <c r="Y37" s="75"/>
      <c r="Z37" s="75"/>
      <c r="AA37" s="75"/>
      <c r="AB37" s="75"/>
      <c r="AC37" s="75"/>
      <c r="AD37" s="75"/>
      <c r="AE37" s="75"/>
      <c r="AF37" s="75"/>
      <c r="AG37" s="76"/>
    </row>
    <row r="38" spans="2:33">
      <c r="B38" s="71" t="s">
        <v>17</v>
      </c>
      <c r="C38" s="72">
        <v>30</v>
      </c>
      <c r="D38" s="73"/>
      <c r="E38" s="74"/>
      <c r="F38" s="74"/>
      <c r="G38" s="74"/>
      <c r="H38" s="74"/>
      <c r="I38" s="74"/>
      <c r="J38" s="74">
        <v>3.3333333333333335</v>
      </c>
      <c r="K38" s="74"/>
      <c r="L38" s="75">
        <v>6.666666666666667</v>
      </c>
      <c r="M38" s="75">
        <v>13.333333333333334</v>
      </c>
      <c r="N38" s="75">
        <v>23.333333333333332</v>
      </c>
      <c r="O38" s="75"/>
      <c r="P38" s="75"/>
      <c r="Q38" s="75">
        <v>23.333333333333332</v>
      </c>
      <c r="R38" s="75">
        <v>3.3333333333333335</v>
      </c>
      <c r="S38" s="75">
        <v>13.333333333333334</v>
      </c>
      <c r="T38" s="75"/>
      <c r="U38" s="75">
        <v>6.666666666666667</v>
      </c>
      <c r="V38" s="75"/>
      <c r="W38" s="75">
        <v>3.3333333333333335</v>
      </c>
      <c r="X38" s="75"/>
      <c r="Y38" s="75"/>
      <c r="Z38" s="75"/>
      <c r="AA38" s="75"/>
      <c r="AB38" s="75"/>
      <c r="AC38" s="75">
        <v>3.3333333333333335</v>
      </c>
      <c r="AD38" s="75"/>
      <c r="AE38" s="75"/>
      <c r="AF38" s="75"/>
      <c r="AG38" s="76"/>
    </row>
    <row r="39" spans="2:33">
      <c r="B39" s="71" t="s">
        <v>18</v>
      </c>
      <c r="C39" s="72">
        <v>70</v>
      </c>
      <c r="D39" s="73">
        <v>2.8571428571428572</v>
      </c>
      <c r="E39" s="74">
        <v>4.2857142857142856</v>
      </c>
      <c r="F39" s="74">
        <v>11.428571428571429</v>
      </c>
      <c r="G39" s="74">
        <v>4.2857142857142856</v>
      </c>
      <c r="H39" s="74"/>
      <c r="I39" s="74">
        <v>1.4285714285714286</v>
      </c>
      <c r="J39" s="74">
        <v>2.8571428571428572</v>
      </c>
      <c r="K39" s="74"/>
      <c r="L39" s="75">
        <v>2.8571428571428572</v>
      </c>
      <c r="M39" s="75">
        <v>17.142857142857142</v>
      </c>
      <c r="N39" s="75">
        <v>12.857142857142856</v>
      </c>
      <c r="O39" s="75"/>
      <c r="P39" s="75"/>
      <c r="Q39" s="75">
        <v>7.1428571428571423</v>
      </c>
      <c r="R39" s="75">
        <v>11.428571428571429</v>
      </c>
      <c r="S39" s="75">
        <v>10</v>
      </c>
      <c r="T39" s="75"/>
      <c r="U39" s="75">
        <v>7.1428571428571423</v>
      </c>
      <c r="V39" s="75"/>
      <c r="W39" s="75"/>
      <c r="X39" s="75"/>
      <c r="Y39" s="75"/>
      <c r="Z39" s="75"/>
      <c r="AA39" s="75"/>
      <c r="AB39" s="75">
        <v>1.4285714285714286</v>
      </c>
      <c r="AC39" s="75">
        <v>1.4285714285714286</v>
      </c>
      <c r="AD39" s="75"/>
      <c r="AE39" s="75"/>
      <c r="AF39" s="75">
        <v>1.4285714285714286</v>
      </c>
      <c r="AG39" s="76"/>
    </row>
    <row r="40" spans="2:33">
      <c r="B40" s="71" t="s">
        <v>19</v>
      </c>
      <c r="C40" s="72">
        <v>4</v>
      </c>
      <c r="D40" s="73">
        <v>25</v>
      </c>
      <c r="E40" s="74"/>
      <c r="F40" s="74"/>
      <c r="G40" s="74"/>
      <c r="H40" s="74"/>
      <c r="I40" s="74"/>
      <c r="J40" s="74"/>
      <c r="K40" s="74"/>
      <c r="L40" s="75"/>
      <c r="M40" s="75"/>
      <c r="N40" s="75"/>
      <c r="O40" s="75"/>
      <c r="P40" s="75">
        <v>25</v>
      </c>
      <c r="Q40" s="75"/>
      <c r="R40" s="75"/>
      <c r="S40" s="75"/>
      <c r="T40" s="75"/>
      <c r="U40" s="75"/>
      <c r="V40" s="75"/>
      <c r="W40" s="75"/>
      <c r="X40" s="75"/>
      <c r="Y40" s="75">
        <v>25</v>
      </c>
      <c r="Z40" s="75"/>
      <c r="AA40" s="75"/>
      <c r="AB40" s="75">
        <v>25</v>
      </c>
      <c r="AC40" s="75"/>
      <c r="AD40" s="75"/>
      <c r="AE40" s="75"/>
      <c r="AF40" s="75"/>
      <c r="AG40" s="76"/>
    </row>
    <row r="41" spans="2:33">
      <c r="B41" s="71" t="s">
        <v>20</v>
      </c>
      <c r="C41" s="72">
        <v>46</v>
      </c>
      <c r="D41" s="73"/>
      <c r="E41" s="74">
        <v>2.1739130434782608</v>
      </c>
      <c r="F41" s="74">
        <v>4.3478260869565215</v>
      </c>
      <c r="G41" s="74"/>
      <c r="H41" s="74"/>
      <c r="I41" s="74">
        <v>4.3478260869565215</v>
      </c>
      <c r="J41" s="74"/>
      <c r="K41" s="74"/>
      <c r="L41" s="75"/>
      <c r="M41" s="75">
        <v>4.3478260869565215</v>
      </c>
      <c r="N41" s="75">
        <v>17.391304347826086</v>
      </c>
      <c r="O41" s="75">
        <v>10.869565217391305</v>
      </c>
      <c r="P41" s="75"/>
      <c r="Q41" s="75">
        <v>13.043478260869565</v>
      </c>
      <c r="R41" s="75"/>
      <c r="S41" s="75">
        <v>17.391304347826086</v>
      </c>
      <c r="T41" s="75"/>
      <c r="U41" s="75">
        <v>19.565217391304348</v>
      </c>
      <c r="V41" s="75"/>
      <c r="W41" s="75">
        <v>2.1739130434782608</v>
      </c>
      <c r="X41" s="75"/>
      <c r="Y41" s="75">
        <v>2.1739130434782608</v>
      </c>
      <c r="Z41" s="75"/>
      <c r="AA41" s="75"/>
      <c r="AB41" s="75">
        <v>2.1739130434782608</v>
      </c>
      <c r="AC41" s="75"/>
      <c r="AD41" s="75"/>
      <c r="AE41" s="75"/>
      <c r="AF41" s="75"/>
      <c r="AG41" s="76"/>
    </row>
    <row r="42" spans="2:33">
      <c r="B42" s="71" t="s">
        <v>21</v>
      </c>
      <c r="C42" s="72">
        <v>37</v>
      </c>
      <c r="D42" s="73">
        <v>5.4054054054054053</v>
      </c>
      <c r="E42" s="74">
        <v>5.4054054054054053</v>
      </c>
      <c r="F42" s="74">
        <v>8.1081081081081088</v>
      </c>
      <c r="G42" s="74"/>
      <c r="H42" s="74">
        <v>5.4054054054054053</v>
      </c>
      <c r="I42" s="74"/>
      <c r="J42" s="74">
        <v>5.4054054054054053</v>
      </c>
      <c r="K42" s="74"/>
      <c r="L42" s="75"/>
      <c r="M42" s="75">
        <v>13.513513513513514</v>
      </c>
      <c r="N42" s="75">
        <v>27.027027027027028</v>
      </c>
      <c r="O42" s="75">
        <v>5.4054054054054053</v>
      </c>
      <c r="P42" s="75"/>
      <c r="Q42" s="75">
        <v>5.4054054054054053</v>
      </c>
      <c r="R42" s="75">
        <v>2.7027027027027026</v>
      </c>
      <c r="S42" s="75">
        <v>10.810810810810811</v>
      </c>
      <c r="T42" s="75"/>
      <c r="U42" s="75">
        <v>5.4054054054054053</v>
      </c>
      <c r="V42" s="75"/>
      <c r="W42" s="75"/>
      <c r="X42" s="75"/>
      <c r="Y42" s="75"/>
      <c r="Z42" s="75"/>
      <c r="AA42" s="75"/>
      <c r="AB42" s="75"/>
      <c r="AC42" s="75"/>
      <c r="AD42" s="75"/>
      <c r="AE42" s="75"/>
      <c r="AF42" s="75"/>
      <c r="AG42" s="76"/>
    </row>
    <row r="43" spans="2:33">
      <c r="B43" s="71" t="s">
        <v>22</v>
      </c>
      <c r="C43" s="72">
        <v>34</v>
      </c>
      <c r="D43" s="73"/>
      <c r="E43" s="74">
        <v>5.8823529411764701</v>
      </c>
      <c r="F43" s="74">
        <v>2.9411764705882351</v>
      </c>
      <c r="G43" s="74">
        <v>2.9411764705882351</v>
      </c>
      <c r="H43" s="74">
        <v>2.9411764705882351</v>
      </c>
      <c r="I43" s="74">
        <v>5.8823529411764701</v>
      </c>
      <c r="J43" s="74">
        <v>5.8823529411764701</v>
      </c>
      <c r="K43" s="74"/>
      <c r="L43" s="75">
        <v>2.9411764705882351</v>
      </c>
      <c r="M43" s="75">
        <v>32.352941176470587</v>
      </c>
      <c r="N43" s="75">
        <v>17.647058823529413</v>
      </c>
      <c r="O43" s="75"/>
      <c r="P43" s="75">
        <v>2.9411764705882351</v>
      </c>
      <c r="Q43" s="75">
        <v>2.9411764705882351</v>
      </c>
      <c r="R43" s="75"/>
      <c r="S43" s="75">
        <v>2.9411764705882351</v>
      </c>
      <c r="T43" s="75"/>
      <c r="U43" s="75">
        <v>2.9411764705882351</v>
      </c>
      <c r="V43" s="75"/>
      <c r="W43" s="75">
        <v>2.9411764705882351</v>
      </c>
      <c r="X43" s="75"/>
      <c r="Y43" s="75"/>
      <c r="Z43" s="75"/>
      <c r="AA43" s="75"/>
      <c r="AB43" s="75">
        <v>5.8823529411764701</v>
      </c>
      <c r="AC43" s="75"/>
      <c r="AD43" s="75"/>
      <c r="AE43" s="75"/>
      <c r="AF43" s="75"/>
      <c r="AG43" s="76"/>
    </row>
    <row r="44" spans="2:33">
      <c r="B44" s="71" t="s">
        <v>23</v>
      </c>
      <c r="C44" s="72">
        <v>101</v>
      </c>
      <c r="D44" s="73">
        <v>6.9306930693069315</v>
      </c>
      <c r="E44" s="74">
        <v>6.9306930693069315</v>
      </c>
      <c r="F44" s="74">
        <v>12.871287128712872</v>
      </c>
      <c r="G44" s="74"/>
      <c r="H44" s="74">
        <v>2.9702970297029703</v>
      </c>
      <c r="I44" s="74">
        <v>4.9504950495049505</v>
      </c>
      <c r="J44" s="74">
        <v>2.9702970297029703</v>
      </c>
      <c r="K44" s="74">
        <v>0.99009900990099009</v>
      </c>
      <c r="L44" s="75">
        <v>0.99009900990099009</v>
      </c>
      <c r="M44" s="75">
        <v>11.881188118811881</v>
      </c>
      <c r="N44" s="75">
        <v>20.792079207920793</v>
      </c>
      <c r="O44" s="75">
        <v>2.9702970297029703</v>
      </c>
      <c r="P44" s="75">
        <v>0.99009900990099009</v>
      </c>
      <c r="Q44" s="75">
        <v>10.891089108910892</v>
      </c>
      <c r="R44" s="75">
        <v>2.9702970297029703</v>
      </c>
      <c r="S44" s="75">
        <v>4.9504950495049505</v>
      </c>
      <c r="T44" s="75"/>
      <c r="U44" s="75">
        <v>0.99009900990099009</v>
      </c>
      <c r="V44" s="75"/>
      <c r="W44" s="75">
        <v>1.9801980198019802</v>
      </c>
      <c r="X44" s="75"/>
      <c r="Y44" s="75"/>
      <c r="Z44" s="75"/>
      <c r="AA44" s="75"/>
      <c r="AB44" s="75">
        <v>1.9801980198019802</v>
      </c>
      <c r="AC44" s="75"/>
      <c r="AD44" s="75"/>
      <c r="AE44" s="75"/>
      <c r="AF44" s="75"/>
      <c r="AG44" s="76"/>
    </row>
    <row r="45" spans="2:33">
      <c r="B45" s="71" t="s">
        <v>24</v>
      </c>
      <c r="C45" s="72">
        <v>80</v>
      </c>
      <c r="D45" s="73">
        <v>6.25</v>
      </c>
      <c r="E45" s="74">
        <v>3.75</v>
      </c>
      <c r="F45" s="74">
        <v>21.25</v>
      </c>
      <c r="G45" s="74">
        <v>1.25</v>
      </c>
      <c r="H45" s="74">
        <v>5</v>
      </c>
      <c r="I45" s="74">
        <v>1.25</v>
      </c>
      <c r="J45" s="74">
        <v>1.25</v>
      </c>
      <c r="K45" s="74"/>
      <c r="L45" s="75">
        <v>1.25</v>
      </c>
      <c r="M45" s="75">
        <v>16.25</v>
      </c>
      <c r="N45" s="75">
        <v>16.25</v>
      </c>
      <c r="O45" s="75"/>
      <c r="P45" s="75"/>
      <c r="Q45" s="75">
        <v>3.75</v>
      </c>
      <c r="R45" s="75">
        <v>6.25</v>
      </c>
      <c r="S45" s="75">
        <v>8.75</v>
      </c>
      <c r="T45" s="75"/>
      <c r="U45" s="75">
        <v>1.25</v>
      </c>
      <c r="V45" s="75"/>
      <c r="W45" s="75"/>
      <c r="X45" s="75"/>
      <c r="Y45" s="75"/>
      <c r="Z45" s="75"/>
      <c r="AA45" s="75"/>
      <c r="AB45" s="75">
        <v>3.75</v>
      </c>
      <c r="AC45" s="75">
        <v>1.25</v>
      </c>
      <c r="AD45" s="75"/>
      <c r="AE45" s="75"/>
      <c r="AF45" s="75">
        <v>1.25</v>
      </c>
      <c r="AG45" s="76"/>
    </row>
    <row r="46" spans="2:33">
      <c r="B46" s="71" t="s">
        <v>25</v>
      </c>
      <c r="C46" s="72">
        <v>25</v>
      </c>
      <c r="D46" s="73">
        <v>4</v>
      </c>
      <c r="E46" s="74">
        <v>8</v>
      </c>
      <c r="F46" s="74">
        <v>8</v>
      </c>
      <c r="G46" s="74"/>
      <c r="H46" s="74">
        <v>4</v>
      </c>
      <c r="I46" s="74"/>
      <c r="J46" s="74"/>
      <c r="K46" s="74">
        <v>4</v>
      </c>
      <c r="L46" s="75"/>
      <c r="M46" s="75">
        <v>4</v>
      </c>
      <c r="N46" s="75">
        <v>16</v>
      </c>
      <c r="O46" s="75"/>
      <c r="P46" s="75"/>
      <c r="Q46" s="75">
        <v>20</v>
      </c>
      <c r="R46" s="75">
        <v>8</v>
      </c>
      <c r="S46" s="75">
        <v>12</v>
      </c>
      <c r="T46" s="75"/>
      <c r="U46" s="75">
        <v>4</v>
      </c>
      <c r="V46" s="75"/>
      <c r="W46" s="75"/>
      <c r="X46" s="75"/>
      <c r="Y46" s="75"/>
      <c r="Z46" s="75">
        <v>4</v>
      </c>
      <c r="AA46" s="75"/>
      <c r="AB46" s="75"/>
      <c r="AC46" s="75"/>
      <c r="AD46" s="75"/>
      <c r="AE46" s="75"/>
      <c r="AF46" s="75">
        <v>4</v>
      </c>
      <c r="AG46" s="76"/>
    </row>
    <row r="47" spans="2:33">
      <c r="B47" s="71" t="s">
        <v>26</v>
      </c>
      <c r="C47" s="72">
        <v>84</v>
      </c>
      <c r="D47" s="73">
        <v>2.3809523809523809</v>
      </c>
      <c r="E47" s="74">
        <v>1.1904761904761905</v>
      </c>
      <c r="F47" s="74">
        <v>4.7619047619047619</v>
      </c>
      <c r="G47" s="74">
        <v>1.1904761904761905</v>
      </c>
      <c r="H47" s="74">
        <v>2.3809523809523809</v>
      </c>
      <c r="I47" s="74">
        <v>1.1904761904761905</v>
      </c>
      <c r="J47" s="74">
        <v>1.1904761904761905</v>
      </c>
      <c r="K47" s="74">
        <v>1.1904761904761905</v>
      </c>
      <c r="L47" s="75">
        <v>1.1904761904761905</v>
      </c>
      <c r="M47" s="75">
        <v>17.857142857142858</v>
      </c>
      <c r="N47" s="75">
        <v>32.142857142857146</v>
      </c>
      <c r="O47" s="75">
        <v>1.1904761904761905</v>
      </c>
      <c r="P47" s="75"/>
      <c r="Q47" s="75">
        <v>3.5714285714285712</v>
      </c>
      <c r="R47" s="75">
        <v>2.3809523809523809</v>
      </c>
      <c r="S47" s="75">
        <v>15.476190476190476</v>
      </c>
      <c r="T47" s="75"/>
      <c r="U47" s="75">
        <v>4.7619047619047619</v>
      </c>
      <c r="V47" s="75"/>
      <c r="W47" s="75">
        <v>1.1904761904761905</v>
      </c>
      <c r="X47" s="75"/>
      <c r="Y47" s="75"/>
      <c r="Z47" s="75"/>
      <c r="AA47" s="75"/>
      <c r="AB47" s="75">
        <v>3.5714285714285712</v>
      </c>
      <c r="AC47" s="75"/>
      <c r="AD47" s="75"/>
      <c r="AE47" s="75"/>
      <c r="AF47" s="75">
        <v>1.1904761904761905</v>
      </c>
      <c r="AG47" s="76"/>
    </row>
    <row r="48" spans="2:33" ht="14.25" thickBot="1">
      <c r="B48" s="77" t="s">
        <v>27</v>
      </c>
      <c r="C48" s="78">
        <v>204</v>
      </c>
      <c r="D48" s="79">
        <v>1.4705882352941175</v>
      </c>
      <c r="E48" s="80">
        <v>1.9607843137254901</v>
      </c>
      <c r="F48" s="80">
        <v>4.4117647058823533</v>
      </c>
      <c r="G48" s="80">
        <v>0.49019607843137253</v>
      </c>
      <c r="H48" s="80">
        <v>1.9607843137254901</v>
      </c>
      <c r="I48" s="80">
        <v>4.9019607843137258</v>
      </c>
      <c r="J48" s="80">
        <v>0.98039215686274506</v>
      </c>
      <c r="K48" s="80">
        <v>1.9607843137254901</v>
      </c>
      <c r="L48" s="81"/>
      <c r="M48" s="81">
        <v>13.23529411764706</v>
      </c>
      <c r="N48" s="81">
        <v>30.882352941176471</v>
      </c>
      <c r="O48" s="81">
        <v>5.8823529411764701</v>
      </c>
      <c r="P48" s="81">
        <v>0.98039215686274506</v>
      </c>
      <c r="Q48" s="81">
        <v>5.8823529411764701</v>
      </c>
      <c r="R48" s="81">
        <v>1.9607843137254901</v>
      </c>
      <c r="S48" s="81">
        <v>11.274509803921569</v>
      </c>
      <c r="T48" s="81"/>
      <c r="U48" s="81">
        <v>6.8627450980392162</v>
      </c>
      <c r="V48" s="81"/>
      <c r="W48" s="81">
        <v>1.9607843137254901</v>
      </c>
      <c r="X48" s="81"/>
      <c r="Y48" s="81">
        <v>0.98039215686274506</v>
      </c>
      <c r="Z48" s="81"/>
      <c r="AA48" s="81"/>
      <c r="AB48" s="81">
        <v>1.4705882352941175</v>
      </c>
      <c r="AC48" s="81"/>
      <c r="AD48" s="81"/>
      <c r="AE48" s="81"/>
      <c r="AF48" s="81"/>
      <c r="AG48" s="82">
        <v>0.49019607843137253</v>
      </c>
    </row>
    <row r="49" spans="2:33" ht="14.25" thickBot="1">
      <c r="B49" s="59" t="s">
        <v>28</v>
      </c>
      <c r="C49" s="60">
        <f>IF(SUM(C50:C58)=0,"",SUM(C50:C58))</f>
        <v>1455</v>
      </c>
      <c r="D49" s="61">
        <f>IF(SUM(D50:D58)=0,"",SUMPRODUCT($C50:$C58, D50:D58)/$C49)</f>
        <v>1.5807560137457044</v>
      </c>
      <c r="E49" s="62">
        <f t="shared" ref="E49:AG49" si="4">IF(SUM(E50:E58)=0,"",SUMPRODUCT($C50:$C58, E50:E58)/$C49)</f>
        <v>0.6872852233676976</v>
      </c>
      <c r="F49" s="62">
        <f t="shared" si="4"/>
        <v>1.7182130584192439</v>
      </c>
      <c r="G49" s="62">
        <f t="shared" si="4"/>
        <v>0.20618556701030927</v>
      </c>
      <c r="H49" s="62">
        <f t="shared" si="4"/>
        <v>0.82474226804123707</v>
      </c>
      <c r="I49" s="62">
        <f t="shared" si="4"/>
        <v>2.268041237113402</v>
      </c>
      <c r="J49" s="62">
        <f t="shared" si="4"/>
        <v>1.8556701030927836</v>
      </c>
      <c r="K49" s="62">
        <f t="shared" si="4"/>
        <v>0.27491408934707906</v>
      </c>
      <c r="L49" s="63">
        <f t="shared" si="4"/>
        <v>2.1993127147766325</v>
      </c>
      <c r="M49" s="63">
        <f t="shared" si="4"/>
        <v>15.738831615120274</v>
      </c>
      <c r="N49" s="63">
        <f t="shared" si="4"/>
        <v>27.147766323024054</v>
      </c>
      <c r="O49" s="63">
        <f t="shared" si="4"/>
        <v>6.7353951890034365</v>
      </c>
      <c r="P49" s="63">
        <f t="shared" si="4"/>
        <v>1.6494845360824741</v>
      </c>
      <c r="Q49" s="63">
        <f t="shared" si="4"/>
        <v>4.8797250859106533</v>
      </c>
      <c r="R49" s="63">
        <f t="shared" si="4"/>
        <v>2.6116838487972509</v>
      </c>
      <c r="S49" s="63">
        <f t="shared" si="4"/>
        <v>11.821305841924399</v>
      </c>
      <c r="T49" s="63">
        <f t="shared" si="4"/>
        <v>0.61855670103092786</v>
      </c>
      <c r="U49" s="63">
        <f t="shared" si="4"/>
        <v>6.0481099656357387</v>
      </c>
      <c r="V49" s="63">
        <f t="shared" si="4"/>
        <v>6.8728522336769765E-2</v>
      </c>
      <c r="W49" s="63">
        <f t="shared" si="4"/>
        <v>3.5738831615120277</v>
      </c>
      <c r="X49" s="63" t="str">
        <f t="shared" si="4"/>
        <v/>
      </c>
      <c r="Y49" s="63">
        <f t="shared" si="4"/>
        <v>0.48109965635738833</v>
      </c>
      <c r="Z49" s="63">
        <f t="shared" si="4"/>
        <v>0.41237113402061853</v>
      </c>
      <c r="AA49" s="63" t="str">
        <f t="shared" si="4"/>
        <v/>
      </c>
      <c r="AB49" s="63">
        <f t="shared" si="4"/>
        <v>5.2233676975945018</v>
      </c>
      <c r="AC49" s="63">
        <f t="shared" si="4"/>
        <v>6.8728522336769765E-2</v>
      </c>
      <c r="AD49" s="63">
        <f t="shared" si="4"/>
        <v>0.20618556701030927</v>
      </c>
      <c r="AE49" s="63" t="str">
        <f t="shared" si="4"/>
        <v/>
      </c>
      <c r="AF49" s="63">
        <f t="shared" si="4"/>
        <v>0.75601374570446733</v>
      </c>
      <c r="AG49" s="64">
        <f t="shared" si="4"/>
        <v>0.3436426116838488</v>
      </c>
    </row>
    <row r="50" spans="2:33">
      <c r="B50" s="65" t="s">
        <v>29</v>
      </c>
      <c r="C50" s="66">
        <v>98</v>
      </c>
      <c r="D50" s="67">
        <v>1.0204081632653061</v>
      </c>
      <c r="E50" s="68">
        <v>1.0204081632653061</v>
      </c>
      <c r="F50" s="68">
        <v>1.0204081632653061</v>
      </c>
      <c r="G50" s="68">
        <v>1.0204081632653061</v>
      </c>
      <c r="H50" s="68">
        <v>2.0408163265306123</v>
      </c>
      <c r="I50" s="68">
        <v>5.1020408163265305</v>
      </c>
      <c r="J50" s="68">
        <v>6.1224489795918364</v>
      </c>
      <c r="K50" s="68"/>
      <c r="L50" s="69">
        <v>3.0612244897959182</v>
      </c>
      <c r="M50" s="69">
        <v>20.408163265306122</v>
      </c>
      <c r="N50" s="69">
        <v>8.1632653061224492</v>
      </c>
      <c r="O50" s="69">
        <v>2.0408163265306123</v>
      </c>
      <c r="P50" s="69">
        <v>1.0204081632653061</v>
      </c>
      <c r="Q50" s="69">
        <v>16.326530612244898</v>
      </c>
      <c r="R50" s="69">
        <v>8.1632653061224492</v>
      </c>
      <c r="S50" s="69">
        <v>6.1224489795918364</v>
      </c>
      <c r="T50" s="69"/>
      <c r="U50" s="69">
        <v>2.0408163265306123</v>
      </c>
      <c r="V50" s="69"/>
      <c r="W50" s="69">
        <v>6.1224489795918364</v>
      </c>
      <c r="X50" s="69"/>
      <c r="Y50" s="69"/>
      <c r="Z50" s="69">
        <v>1.0204081632653061</v>
      </c>
      <c r="AA50" s="69"/>
      <c r="AB50" s="69">
        <v>6.1224489795918364</v>
      </c>
      <c r="AC50" s="69"/>
      <c r="AD50" s="69"/>
      <c r="AE50" s="69"/>
      <c r="AF50" s="69">
        <v>1.0204081632653061</v>
      </c>
      <c r="AG50" s="70">
        <v>1.0204081632653061</v>
      </c>
    </row>
    <row r="51" spans="2:33">
      <c r="B51" s="71" t="s">
        <v>30</v>
      </c>
      <c r="C51" s="72">
        <v>153</v>
      </c>
      <c r="D51" s="73"/>
      <c r="E51" s="74"/>
      <c r="F51" s="74">
        <v>0.65359477124183007</v>
      </c>
      <c r="G51" s="74"/>
      <c r="H51" s="74"/>
      <c r="I51" s="74">
        <v>1.3071895424836601</v>
      </c>
      <c r="J51" s="74">
        <v>2.6143790849673203</v>
      </c>
      <c r="K51" s="74">
        <v>1.3071895424836601</v>
      </c>
      <c r="L51" s="75"/>
      <c r="M51" s="75">
        <v>14.37908496732026</v>
      </c>
      <c r="N51" s="75">
        <v>34.640522875816991</v>
      </c>
      <c r="O51" s="75">
        <v>6.5359477124183014</v>
      </c>
      <c r="P51" s="75">
        <v>0.65359477124183007</v>
      </c>
      <c r="Q51" s="75">
        <v>2.6143790849673203</v>
      </c>
      <c r="R51" s="75">
        <v>2.6143790849673203</v>
      </c>
      <c r="S51" s="75">
        <v>13.725490196078432</v>
      </c>
      <c r="T51" s="75">
        <v>0.65359477124183007</v>
      </c>
      <c r="U51" s="75">
        <v>13.725490196078432</v>
      </c>
      <c r="V51" s="75"/>
      <c r="W51" s="75"/>
      <c r="X51" s="75"/>
      <c r="Y51" s="75">
        <v>1.3071895424836601</v>
      </c>
      <c r="Z51" s="75"/>
      <c r="AA51" s="75"/>
      <c r="AB51" s="75">
        <v>3.2679738562091507</v>
      </c>
      <c r="AC51" s="75"/>
      <c r="AD51" s="75"/>
      <c r="AE51" s="75"/>
      <c r="AF51" s="75"/>
      <c r="AG51" s="76"/>
    </row>
    <row r="52" spans="2:33">
      <c r="B52" s="71" t="s">
        <v>31</v>
      </c>
      <c r="C52" s="72">
        <v>158</v>
      </c>
      <c r="D52" s="73"/>
      <c r="E52" s="74">
        <v>0.63291139240506333</v>
      </c>
      <c r="F52" s="74">
        <v>0.63291139240506333</v>
      </c>
      <c r="G52" s="74"/>
      <c r="H52" s="74">
        <v>0.63291139240506333</v>
      </c>
      <c r="I52" s="74">
        <v>1.2658227848101267</v>
      </c>
      <c r="J52" s="74">
        <v>1.89873417721519</v>
      </c>
      <c r="K52" s="74"/>
      <c r="L52" s="75">
        <v>3.1645569620253164</v>
      </c>
      <c r="M52" s="75">
        <v>14.556962025316455</v>
      </c>
      <c r="N52" s="75">
        <v>22.151898734177212</v>
      </c>
      <c r="O52" s="75">
        <v>10.759493670886076</v>
      </c>
      <c r="P52" s="75">
        <v>7.59493670886076</v>
      </c>
      <c r="Q52" s="75">
        <v>1.2658227848101267</v>
      </c>
      <c r="R52" s="75">
        <v>1.2658227848101267</v>
      </c>
      <c r="S52" s="75">
        <v>9.4936708860759502</v>
      </c>
      <c r="T52" s="75"/>
      <c r="U52" s="75">
        <v>5.6962025316455698</v>
      </c>
      <c r="V52" s="75"/>
      <c r="W52" s="75">
        <v>6.962025316455696</v>
      </c>
      <c r="X52" s="75"/>
      <c r="Y52" s="75"/>
      <c r="Z52" s="75">
        <v>1.2658227848101267</v>
      </c>
      <c r="AA52" s="75"/>
      <c r="AB52" s="75">
        <v>10.759493670886076</v>
      </c>
      <c r="AC52" s="75"/>
      <c r="AD52" s="75"/>
      <c r="AE52" s="75"/>
      <c r="AF52" s="75"/>
      <c r="AG52" s="76"/>
    </row>
    <row r="53" spans="2:33">
      <c r="B53" s="71" t="s">
        <v>32</v>
      </c>
      <c r="C53" s="72">
        <v>323</v>
      </c>
      <c r="D53" s="73">
        <v>1.8575851393188854</v>
      </c>
      <c r="E53" s="74">
        <v>0.92879256965944268</v>
      </c>
      <c r="F53" s="74">
        <v>1.8575851393188854</v>
      </c>
      <c r="G53" s="74">
        <v>0.30959752321981426</v>
      </c>
      <c r="H53" s="74">
        <v>1.2383900928792571</v>
      </c>
      <c r="I53" s="74">
        <v>3.0959752321981426</v>
      </c>
      <c r="J53" s="74">
        <v>1.5479876160990713</v>
      </c>
      <c r="K53" s="74">
        <v>0.30959752321981426</v>
      </c>
      <c r="L53" s="75">
        <v>0.92879256965944268</v>
      </c>
      <c r="M53" s="75">
        <v>16.408668730650156</v>
      </c>
      <c r="N53" s="75">
        <v>30.650154798761609</v>
      </c>
      <c r="O53" s="75">
        <v>6.8111455108359129</v>
      </c>
      <c r="P53" s="75">
        <v>0.92879256965944268</v>
      </c>
      <c r="Q53" s="75">
        <v>5.8823529411764701</v>
      </c>
      <c r="R53" s="75">
        <v>3.7151702786377707</v>
      </c>
      <c r="S53" s="75">
        <v>13.622291021671826</v>
      </c>
      <c r="T53" s="75">
        <v>0.61919504643962853</v>
      </c>
      <c r="U53" s="75">
        <v>3.4055727554179565</v>
      </c>
      <c r="V53" s="75"/>
      <c r="W53" s="75">
        <v>0.92879256965944268</v>
      </c>
      <c r="X53" s="75"/>
      <c r="Y53" s="75">
        <v>0.30959752321981426</v>
      </c>
      <c r="Z53" s="75"/>
      <c r="AA53" s="75"/>
      <c r="AB53" s="75">
        <v>3.4055727554179565</v>
      </c>
      <c r="AC53" s="75">
        <v>0.30959752321981426</v>
      </c>
      <c r="AD53" s="75"/>
      <c r="AE53" s="75"/>
      <c r="AF53" s="75">
        <v>0.30959752321981426</v>
      </c>
      <c r="AG53" s="76">
        <v>0.61919504643962853</v>
      </c>
    </row>
    <row r="54" spans="2:33">
      <c r="B54" s="71" t="s">
        <v>33</v>
      </c>
      <c r="C54" s="72">
        <v>267</v>
      </c>
      <c r="D54" s="73">
        <v>3.3707865168539324</v>
      </c>
      <c r="E54" s="74">
        <v>1.1235955056179776</v>
      </c>
      <c r="F54" s="74">
        <v>3.3707865168539324</v>
      </c>
      <c r="G54" s="74">
        <v>0.37453183520599254</v>
      </c>
      <c r="H54" s="74">
        <v>1.4981273408239701</v>
      </c>
      <c r="I54" s="74">
        <v>2.6217228464419478</v>
      </c>
      <c r="J54" s="74">
        <v>1.8726591760299627</v>
      </c>
      <c r="K54" s="74">
        <v>0.37453183520599254</v>
      </c>
      <c r="L54" s="75">
        <v>2.2471910112359552</v>
      </c>
      <c r="M54" s="75">
        <v>14.232209737827715</v>
      </c>
      <c r="N54" s="75">
        <v>23.970037453183522</v>
      </c>
      <c r="O54" s="75">
        <v>6.3670411985018731</v>
      </c>
      <c r="P54" s="75">
        <v>1.1235955056179776</v>
      </c>
      <c r="Q54" s="75">
        <v>4.119850187265917</v>
      </c>
      <c r="R54" s="75">
        <v>0.37453183520599254</v>
      </c>
      <c r="S54" s="75">
        <v>13.108614232209737</v>
      </c>
      <c r="T54" s="75">
        <v>1.1235955056179776</v>
      </c>
      <c r="U54" s="75">
        <v>7.4906367041198507</v>
      </c>
      <c r="V54" s="75"/>
      <c r="W54" s="75">
        <v>4.119850187265917</v>
      </c>
      <c r="X54" s="75"/>
      <c r="Y54" s="75"/>
      <c r="Z54" s="75">
        <v>1.1235955056179776</v>
      </c>
      <c r="AA54" s="75"/>
      <c r="AB54" s="75">
        <v>5.6179775280898872</v>
      </c>
      <c r="AC54" s="75"/>
      <c r="AD54" s="75"/>
      <c r="AE54" s="75"/>
      <c r="AF54" s="75">
        <v>0.37453183520599254</v>
      </c>
      <c r="AG54" s="76"/>
    </row>
    <row r="55" spans="2:33">
      <c r="B55" s="71" t="s">
        <v>34</v>
      </c>
      <c r="C55" s="72">
        <v>136</v>
      </c>
      <c r="D55" s="73">
        <v>1.4705882352941175</v>
      </c>
      <c r="E55" s="74"/>
      <c r="F55" s="74">
        <v>0.73529411764705876</v>
      </c>
      <c r="G55" s="74"/>
      <c r="H55" s="74"/>
      <c r="I55" s="74">
        <v>2.2058823529411766</v>
      </c>
      <c r="J55" s="74">
        <v>1.4705882352941175</v>
      </c>
      <c r="K55" s="74"/>
      <c r="L55" s="75">
        <v>2.9411764705882351</v>
      </c>
      <c r="M55" s="75">
        <v>10.294117647058822</v>
      </c>
      <c r="N55" s="75">
        <v>31.617647058823529</v>
      </c>
      <c r="O55" s="75">
        <v>2.9411764705882351</v>
      </c>
      <c r="P55" s="75"/>
      <c r="Q55" s="75">
        <v>4.4117647058823533</v>
      </c>
      <c r="R55" s="75">
        <v>2.2058823529411766</v>
      </c>
      <c r="S55" s="75">
        <v>9.5588235294117645</v>
      </c>
      <c r="T55" s="75">
        <v>2.2058823529411766</v>
      </c>
      <c r="U55" s="75">
        <v>6.6176470588235299</v>
      </c>
      <c r="V55" s="75"/>
      <c r="W55" s="75">
        <v>6.6176470588235299</v>
      </c>
      <c r="X55" s="75"/>
      <c r="Y55" s="75">
        <v>0.73529411764705876</v>
      </c>
      <c r="Z55" s="75"/>
      <c r="AA55" s="75"/>
      <c r="AB55" s="75">
        <v>7.3529411764705888</v>
      </c>
      <c r="AC55" s="75"/>
      <c r="AD55" s="75">
        <v>2.2058823529411766</v>
      </c>
      <c r="AE55" s="75"/>
      <c r="AF55" s="75">
        <v>3.6764705882352944</v>
      </c>
      <c r="AG55" s="76">
        <v>0.73529411764705876</v>
      </c>
    </row>
    <row r="56" spans="2:33">
      <c r="B56" s="71" t="s">
        <v>35</v>
      </c>
      <c r="C56" s="72">
        <v>43</v>
      </c>
      <c r="D56" s="73">
        <v>2.3255813953488373</v>
      </c>
      <c r="E56" s="74">
        <v>2.3255813953488373</v>
      </c>
      <c r="F56" s="74">
        <v>2.3255813953488373</v>
      </c>
      <c r="G56" s="74"/>
      <c r="H56" s="74"/>
      <c r="I56" s="74"/>
      <c r="J56" s="74"/>
      <c r="K56" s="74"/>
      <c r="L56" s="75"/>
      <c r="M56" s="75">
        <v>16.279069767441861</v>
      </c>
      <c r="N56" s="75">
        <v>9.3023255813953494</v>
      </c>
      <c r="O56" s="75">
        <v>23.255813953488371</v>
      </c>
      <c r="P56" s="75">
        <v>2.3255813953488373</v>
      </c>
      <c r="Q56" s="75">
        <v>13.953488372093023</v>
      </c>
      <c r="R56" s="75">
        <v>6.9767441860465116</v>
      </c>
      <c r="S56" s="75">
        <v>13.953488372093023</v>
      </c>
      <c r="T56" s="75"/>
      <c r="U56" s="75"/>
      <c r="V56" s="75"/>
      <c r="W56" s="75"/>
      <c r="X56" s="75"/>
      <c r="Y56" s="75">
        <v>4.6511627906976747</v>
      </c>
      <c r="Z56" s="75"/>
      <c r="AA56" s="75"/>
      <c r="AB56" s="75">
        <v>2.3255813953488373</v>
      </c>
      <c r="AC56" s="75"/>
      <c r="AD56" s="75"/>
      <c r="AE56" s="75"/>
      <c r="AF56" s="75"/>
      <c r="AG56" s="76"/>
    </row>
    <row r="57" spans="2:33">
      <c r="B57" s="71" t="s">
        <v>36</v>
      </c>
      <c r="C57" s="72">
        <v>263</v>
      </c>
      <c r="D57" s="73">
        <v>1.520912547528517</v>
      </c>
      <c r="E57" s="74">
        <v>0.38022813688212925</v>
      </c>
      <c r="F57" s="74">
        <v>1.520912547528517</v>
      </c>
      <c r="G57" s="74"/>
      <c r="H57" s="74">
        <v>0.38022813688212925</v>
      </c>
      <c r="I57" s="74">
        <v>0.76045627376425851</v>
      </c>
      <c r="J57" s="74">
        <v>0.76045627376425851</v>
      </c>
      <c r="K57" s="74"/>
      <c r="L57" s="75">
        <v>4.1825095057034218</v>
      </c>
      <c r="M57" s="75">
        <v>19.391634980988592</v>
      </c>
      <c r="N57" s="75">
        <v>32.319391634980988</v>
      </c>
      <c r="O57" s="75">
        <v>6.083650190114068</v>
      </c>
      <c r="P57" s="75">
        <v>1.1406844106463878</v>
      </c>
      <c r="Q57" s="75">
        <v>2.6615969581749046</v>
      </c>
      <c r="R57" s="75">
        <v>1.520912547528517</v>
      </c>
      <c r="S57" s="75">
        <v>11.787072243346007</v>
      </c>
      <c r="T57" s="75"/>
      <c r="U57" s="75">
        <v>4.5627376425855513</v>
      </c>
      <c r="V57" s="75">
        <v>0.38022813688212925</v>
      </c>
      <c r="W57" s="75">
        <v>4.5627376425855513</v>
      </c>
      <c r="X57" s="75"/>
      <c r="Y57" s="75">
        <v>0.38022813688212925</v>
      </c>
      <c r="Z57" s="75"/>
      <c r="AA57" s="75"/>
      <c r="AB57" s="75">
        <v>4.1825095057034218</v>
      </c>
      <c r="AC57" s="75"/>
      <c r="AD57" s="75"/>
      <c r="AE57" s="75"/>
      <c r="AF57" s="75">
        <v>1.1406844106463878</v>
      </c>
      <c r="AG57" s="76">
        <v>0.38022813688212925</v>
      </c>
    </row>
    <row r="58" spans="2:33" ht="14.25" thickBot="1">
      <c r="B58" s="77" t="s">
        <v>37</v>
      </c>
      <c r="C58" s="78">
        <v>14</v>
      </c>
      <c r="D58" s="79"/>
      <c r="E58" s="80"/>
      <c r="F58" s="80">
        <v>7.1428571428571423</v>
      </c>
      <c r="G58" s="80"/>
      <c r="H58" s="80"/>
      <c r="I58" s="80">
        <v>14.285714285714285</v>
      </c>
      <c r="J58" s="80"/>
      <c r="K58" s="80"/>
      <c r="L58" s="81"/>
      <c r="M58" s="81">
        <v>7.1428571428571423</v>
      </c>
      <c r="N58" s="81">
        <v>28.571428571428569</v>
      </c>
      <c r="O58" s="81"/>
      <c r="P58" s="81"/>
      <c r="Q58" s="81"/>
      <c r="R58" s="81">
        <v>7.1428571428571423</v>
      </c>
      <c r="S58" s="81">
        <v>7.1428571428571423</v>
      </c>
      <c r="T58" s="81"/>
      <c r="U58" s="81">
        <v>28.571428571428569</v>
      </c>
      <c r="V58" s="81"/>
      <c r="W58" s="81"/>
      <c r="X58" s="81"/>
      <c r="Y58" s="81"/>
      <c r="Z58" s="81"/>
      <c r="AA58" s="81"/>
      <c r="AB58" s="81"/>
      <c r="AC58" s="81"/>
      <c r="AD58" s="81"/>
      <c r="AE58" s="81"/>
      <c r="AF58" s="81"/>
      <c r="AG58" s="82"/>
    </row>
    <row r="59" spans="2:33" ht="14.25" thickBot="1">
      <c r="B59" s="59" t="s">
        <v>38</v>
      </c>
      <c r="C59" s="60">
        <f>IF(SUM(C50:C58,C36:C48)=0,"",SUM(C50:C58,C36:C48))</f>
        <v>2327</v>
      </c>
      <c r="D59" s="61">
        <f>IF(SUM(D50:D58,D36:D48)=0,"",(SUMPRODUCT($C36:$C48, D36:D48)+SUMPRODUCT($C50:$C58, D50:D58))/$C59)</f>
        <v>2.062741727546197</v>
      </c>
      <c r="E59" s="62">
        <f t="shared" ref="E59:AG59" si="5">IF(SUM(E50:E58,E36:E48)=0,"",(SUMPRODUCT($C36:$C48, E36:E48)+SUMPRODUCT($C50:$C58, E50:E58))/$C59)</f>
        <v>1.6330038676407392</v>
      </c>
      <c r="F59" s="62">
        <f t="shared" si="5"/>
        <v>3.6957455951869358</v>
      </c>
      <c r="G59" s="62">
        <f t="shared" si="5"/>
        <v>0.47271164589600345</v>
      </c>
      <c r="H59" s="62">
        <f t="shared" si="5"/>
        <v>1.2462397937258272</v>
      </c>
      <c r="I59" s="62">
        <f t="shared" si="5"/>
        <v>2.5354533734422002</v>
      </c>
      <c r="J59" s="62">
        <f t="shared" si="5"/>
        <v>1.8908465835840138</v>
      </c>
      <c r="K59" s="62">
        <f t="shared" si="5"/>
        <v>0.51568543188654925</v>
      </c>
      <c r="L59" s="63">
        <f t="shared" si="5"/>
        <v>1.7189514396218306</v>
      </c>
      <c r="M59" s="63">
        <f t="shared" si="5"/>
        <v>15.212720240653201</v>
      </c>
      <c r="N59" s="63">
        <f t="shared" si="5"/>
        <v>26.29995702621401</v>
      </c>
      <c r="O59" s="63">
        <f t="shared" si="5"/>
        <v>5.6295659647614951</v>
      </c>
      <c r="P59" s="63">
        <f t="shared" si="5"/>
        <v>1.2892135797163731</v>
      </c>
      <c r="Q59" s="63">
        <f t="shared" si="5"/>
        <v>6.231198968629136</v>
      </c>
      <c r="R59" s="63">
        <f t="shared" si="5"/>
        <v>3.0511388053287494</v>
      </c>
      <c r="S59" s="63">
        <f t="shared" si="5"/>
        <v>11.302105715513537</v>
      </c>
      <c r="T59" s="63">
        <f t="shared" si="5"/>
        <v>0.42973785990545765</v>
      </c>
      <c r="U59" s="63">
        <f t="shared" si="5"/>
        <v>5.8014611087236787</v>
      </c>
      <c r="V59" s="63">
        <f t="shared" si="5"/>
        <v>0.17189514396218306</v>
      </c>
      <c r="W59" s="63">
        <f t="shared" si="5"/>
        <v>2.7932960893854748</v>
      </c>
      <c r="X59" s="63" t="str">
        <f t="shared" si="5"/>
        <v/>
      </c>
      <c r="Y59" s="63">
        <f t="shared" si="5"/>
        <v>0.47271164589600345</v>
      </c>
      <c r="Z59" s="63">
        <f t="shared" si="5"/>
        <v>0.30081650193382037</v>
      </c>
      <c r="AA59" s="63" t="str">
        <f t="shared" si="5"/>
        <v/>
      </c>
      <c r="AB59" s="63">
        <f t="shared" si="5"/>
        <v>4.0395358831113022</v>
      </c>
      <c r="AC59" s="63">
        <f t="shared" si="5"/>
        <v>0.17189514396218306</v>
      </c>
      <c r="AD59" s="63">
        <f t="shared" si="5"/>
        <v>0.12892135797163731</v>
      </c>
      <c r="AE59" s="63" t="str">
        <f t="shared" si="5"/>
        <v/>
      </c>
      <c r="AF59" s="63">
        <f t="shared" si="5"/>
        <v>0.64460678985818654</v>
      </c>
      <c r="AG59" s="64">
        <f t="shared" si="5"/>
        <v>0.25784271594327463</v>
      </c>
    </row>
    <row r="60" spans="2:33" ht="14.25" thickBot="1">
      <c r="C60" s="83"/>
    </row>
    <row r="61" spans="2:33" ht="41.25" thickBot="1">
      <c r="B61" s="53" t="s">
        <v>40</v>
      </c>
      <c r="C61" s="54" t="s">
        <v>12</v>
      </c>
      <c r="D61" s="55" t="s">
        <v>45</v>
      </c>
      <c r="E61" s="56" t="s">
        <v>46</v>
      </c>
      <c r="F61" s="56" t="s">
        <v>47</v>
      </c>
      <c r="G61" s="56" t="s">
        <v>48</v>
      </c>
      <c r="H61" s="56" t="s">
        <v>49</v>
      </c>
      <c r="I61" s="56" t="s">
        <v>50</v>
      </c>
      <c r="J61" s="56" t="s">
        <v>51</v>
      </c>
      <c r="K61" s="56" t="s">
        <v>52</v>
      </c>
      <c r="L61" s="57" t="s">
        <v>53</v>
      </c>
      <c r="M61" s="57" t="s">
        <v>54</v>
      </c>
      <c r="N61" s="57" t="s">
        <v>55</v>
      </c>
      <c r="O61" s="57" t="s">
        <v>56</v>
      </c>
      <c r="P61" s="57" t="s">
        <v>57</v>
      </c>
      <c r="Q61" s="57" t="s">
        <v>58</v>
      </c>
      <c r="R61" s="57" t="s">
        <v>59</v>
      </c>
      <c r="S61" s="57" t="s">
        <v>60</v>
      </c>
      <c r="T61" s="57" t="s">
        <v>61</v>
      </c>
      <c r="U61" s="57" t="s">
        <v>62</v>
      </c>
      <c r="V61" s="57" t="s">
        <v>63</v>
      </c>
      <c r="W61" s="57" t="s">
        <v>64</v>
      </c>
      <c r="X61" s="57" t="s">
        <v>65</v>
      </c>
      <c r="Y61" s="57" t="s">
        <v>66</v>
      </c>
      <c r="Z61" s="57" t="s">
        <v>67</v>
      </c>
      <c r="AA61" s="57" t="s">
        <v>68</v>
      </c>
      <c r="AB61" s="57" t="s">
        <v>69</v>
      </c>
      <c r="AC61" s="57" t="s">
        <v>70</v>
      </c>
      <c r="AD61" s="57" t="s">
        <v>71</v>
      </c>
      <c r="AE61" s="57" t="s">
        <v>72</v>
      </c>
      <c r="AF61" s="57" t="s">
        <v>73</v>
      </c>
      <c r="AG61" s="58" t="s">
        <v>74</v>
      </c>
    </row>
    <row r="62" spans="2:33" ht="14.25" thickBot="1">
      <c r="B62" s="59" t="s">
        <v>14</v>
      </c>
      <c r="C62" s="60">
        <f>IF(SUM(C63:C75)=0,"",SUM(C63:C75))</f>
        <v>819</v>
      </c>
      <c r="D62" s="61">
        <f>IF(SUM(D63:D75)=0,"",SUMPRODUCT($C63:$C75, D63:D75)/$C62)</f>
        <v>4.2735042735042734</v>
      </c>
      <c r="E62" s="62">
        <f t="shared" ref="E62:AG62" si="6">IF(SUM(E63:E75)=0,"",SUMPRODUCT($C63:$C75, E63:E75)/$C62)</f>
        <v>1.343101343101343</v>
      </c>
      <c r="F62" s="62">
        <f t="shared" si="6"/>
        <v>3.6630036630036629</v>
      </c>
      <c r="G62" s="62">
        <f t="shared" si="6"/>
        <v>0.48840048840048839</v>
      </c>
      <c r="H62" s="62">
        <f t="shared" si="6"/>
        <v>1.4652014652014651</v>
      </c>
      <c r="I62" s="62">
        <f t="shared" si="6"/>
        <v>2.9304029304029302</v>
      </c>
      <c r="J62" s="62">
        <f t="shared" si="6"/>
        <v>1.2210012210012211</v>
      </c>
      <c r="K62" s="62">
        <f t="shared" si="6"/>
        <v>1.2210012210012211</v>
      </c>
      <c r="L62" s="63">
        <f t="shared" si="6"/>
        <v>0.97680097680097677</v>
      </c>
      <c r="M62" s="63">
        <f t="shared" si="6"/>
        <v>12.698412698412698</v>
      </c>
      <c r="N62" s="63">
        <f t="shared" si="6"/>
        <v>14.407814407814408</v>
      </c>
      <c r="O62" s="63">
        <f t="shared" si="6"/>
        <v>8.0586080586080584</v>
      </c>
      <c r="P62" s="63">
        <f t="shared" si="6"/>
        <v>0.85470085470085466</v>
      </c>
      <c r="Q62" s="63">
        <f t="shared" si="6"/>
        <v>11.477411477411477</v>
      </c>
      <c r="R62" s="63">
        <f t="shared" si="6"/>
        <v>1.8315018315018314</v>
      </c>
      <c r="S62" s="63">
        <f t="shared" si="6"/>
        <v>16.727716727716729</v>
      </c>
      <c r="T62" s="63">
        <f t="shared" si="6"/>
        <v>1.7094017094017093</v>
      </c>
      <c r="U62" s="63">
        <f t="shared" si="6"/>
        <v>5.6166056166056162</v>
      </c>
      <c r="V62" s="63">
        <f t="shared" si="6"/>
        <v>0.24420024420024419</v>
      </c>
      <c r="W62" s="63">
        <f t="shared" si="6"/>
        <v>3.785103785103785</v>
      </c>
      <c r="X62" s="63" t="str">
        <f t="shared" si="6"/>
        <v/>
      </c>
      <c r="Y62" s="63">
        <f t="shared" si="6"/>
        <v>0.61050061050061055</v>
      </c>
      <c r="Z62" s="63" t="str">
        <f t="shared" si="6"/>
        <v/>
      </c>
      <c r="AA62" s="63">
        <f t="shared" si="6"/>
        <v>0.1221001221001221</v>
      </c>
      <c r="AB62" s="63">
        <f t="shared" si="6"/>
        <v>2.9304029304029302</v>
      </c>
      <c r="AC62" s="63">
        <f t="shared" si="6"/>
        <v>0.24420024420024419</v>
      </c>
      <c r="AD62" s="63">
        <f t="shared" si="6"/>
        <v>0.36630036630036628</v>
      </c>
      <c r="AE62" s="63">
        <f t="shared" si="6"/>
        <v>0.1221001221001221</v>
      </c>
      <c r="AF62" s="63">
        <f t="shared" si="6"/>
        <v>0.36630036630036628</v>
      </c>
      <c r="AG62" s="64">
        <f t="shared" si="6"/>
        <v>0.24420024420024419</v>
      </c>
    </row>
    <row r="63" spans="2:33">
      <c r="B63" s="65" t="s">
        <v>15</v>
      </c>
      <c r="C63" s="66">
        <v>133</v>
      </c>
      <c r="D63" s="67"/>
      <c r="E63" s="68"/>
      <c r="F63" s="68">
        <v>2.2556390977443606</v>
      </c>
      <c r="G63" s="68"/>
      <c r="H63" s="68">
        <v>0.75187969924812026</v>
      </c>
      <c r="I63" s="68">
        <v>3.007518796992481</v>
      </c>
      <c r="J63" s="68">
        <v>2.2556390977443606</v>
      </c>
      <c r="K63" s="68">
        <v>0.75187969924812026</v>
      </c>
      <c r="L63" s="69">
        <v>0.75187969924812026</v>
      </c>
      <c r="M63" s="69">
        <v>9.7744360902255636</v>
      </c>
      <c r="N63" s="69">
        <v>15.037593984962406</v>
      </c>
      <c r="O63" s="69">
        <v>13.533834586466165</v>
      </c>
      <c r="P63" s="69"/>
      <c r="Q63" s="69">
        <v>10.526315789473683</v>
      </c>
      <c r="R63" s="69">
        <v>0.75187969924812026</v>
      </c>
      <c r="S63" s="69">
        <v>22.556390977443609</v>
      </c>
      <c r="T63" s="69">
        <v>0.75187969924812026</v>
      </c>
      <c r="U63" s="69">
        <v>6.0150375939849621</v>
      </c>
      <c r="V63" s="69"/>
      <c r="W63" s="69">
        <v>3.7593984962406015</v>
      </c>
      <c r="X63" s="69"/>
      <c r="Y63" s="69"/>
      <c r="Z63" s="69"/>
      <c r="AA63" s="69"/>
      <c r="AB63" s="69">
        <v>6.0150375939849621</v>
      </c>
      <c r="AC63" s="69"/>
      <c r="AD63" s="69"/>
      <c r="AE63" s="69"/>
      <c r="AF63" s="69">
        <v>0.75187969924812026</v>
      </c>
      <c r="AG63" s="70">
        <v>0.75187969924812026</v>
      </c>
    </row>
    <row r="64" spans="2:33">
      <c r="B64" s="71" t="s">
        <v>16</v>
      </c>
      <c r="C64" s="72">
        <v>17</v>
      </c>
      <c r="D64" s="73"/>
      <c r="E64" s="74"/>
      <c r="F64" s="74">
        <v>5.8823529411764701</v>
      </c>
      <c r="G64" s="74"/>
      <c r="H64" s="74"/>
      <c r="I64" s="74"/>
      <c r="J64" s="74"/>
      <c r="K64" s="74"/>
      <c r="L64" s="75"/>
      <c r="M64" s="75">
        <v>11.76470588235294</v>
      </c>
      <c r="N64" s="75">
        <v>17.647058823529413</v>
      </c>
      <c r="O64" s="75">
        <v>5.8823529411764701</v>
      </c>
      <c r="P64" s="75"/>
      <c r="Q64" s="75">
        <v>23.52941176470588</v>
      </c>
      <c r="R64" s="75"/>
      <c r="S64" s="75">
        <v>17.647058823529413</v>
      </c>
      <c r="T64" s="75">
        <v>5.8823529411764701</v>
      </c>
      <c r="U64" s="75"/>
      <c r="V64" s="75"/>
      <c r="W64" s="75">
        <v>11.76470588235294</v>
      </c>
      <c r="X64" s="75"/>
      <c r="Y64" s="75"/>
      <c r="Z64" s="75"/>
      <c r="AA64" s="75"/>
      <c r="AB64" s="75"/>
      <c r="AC64" s="75"/>
      <c r="AD64" s="75"/>
      <c r="AE64" s="75"/>
      <c r="AF64" s="75"/>
      <c r="AG64" s="76"/>
    </row>
    <row r="65" spans="2:33">
      <c r="B65" s="71" t="s">
        <v>17</v>
      </c>
      <c r="C65" s="72">
        <v>28</v>
      </c>
      <c r="D65" s="73"/>
      <c r="E65" s="74"/>
      <c r="F65" s="74"/>
      <c r="G65" s="74">
        <v>3.5714285714285712</v>
      </c>
      <c r="H65" s="74"/>
      <c r="I65" s="74">
        <v>3.5714285714285712</v>
      </c>
      <c r="J65" s="74"/>
      <c r="K65" s="74"/>
      <c r="L65" s="75"/>
      <c r="M65" s="75">
        <v>10.714285714285714</v>
      </c>
      <c r="N65" s="75">
        <v>17.857142857142858</v>
      </c>
      <c r="O65" s="75">
        <v>7.1428571428571423</v>
      </c>
      <c r="P65" s="75"/>
      <c r="Q65" s="75">
        <v>3.5714285714285712</v>
      </c>
      <c r="R65" s="75"/>
      <c r="S65" s="75">
        <v>25</v>
      </c>
      <c r="T65" s="75"/>
      <c r="U65" s="75">
        <v>14.285714285714285</v>
      </c>
      <c r="V65" s="75"/>
      <c r="W65" s="75"/>
      <c r="X65" s="75"/>
      <c r="Y65" s="75"/>
      <c r="Z65" s="75"/>
      <c r="AA65" s="75">
        <v>3.5714285714285712</v>
      </c>
      <c r="AB65" s="75">
        <v>10.714285714285714</v>
      </c>
      <c r="AC65" s="75"/>
      <c r="AD65" s="75"/>
      <c r="AE65" s="75"/>
      <c r="AF65" s="75"/>
      <c r="AG65" s="76"/>
    </row>
    <row r="66" spans="2:33">
      <c r="B66" s="71" t="s">
        <v>18</v>
      </c>
      <c r="C66" s="72">
        <v>67</v>
      </c>
      <c r="D66" s="73">
        <v>10.44776119402985</v>
      </c>
      <c r="E66" s="74">
        <v>1.4925373134328357</v>
      </c>
      <c r="F66" s="74">
        <v>1.4925373134328357</v>
      </c>
      <c r="G66" s="74"/>
      <c r="H66" s="74">
        <v>1.4925373134328357</v>
      </c>
      <c r="I66" s="74">
        <v>1.4925373134328357</v>
      </c>
      <c r="J66" s="74"/>
      <c r="K66" s="74"/>
      <c r="L66" s="75">
        <v>2.9850746268656714</v>
      </c>
      <c r="M66" s="75">
        <v>16.417910447761194</v>
      </c>
      <c r="N66" s="75">
        <v>20.8955223880597</v>
      </c>
      <c r="O66" s="75">
        <v>2.9850746268656714</v>
      </c>
      <c r="P66" s="75"/>
      <c r="Q66" s="75">
        <v>8.9552238805970141</v>
      </c>
      <c r="R66" s="75"/>
      <c r="S66" s="75">
        <v>11.940298507462686</v>
      </c>
      <c r="T66" s="75">
        <v>1.4925373134328357</v>
      </c>
      <c r="U66" s="75">
        <v>4.4776119402985071</v>
      </c>
      <c r="V66" s="75">
        <v>1.4925373134328357</v>
      </c>
      <c r="W66" s="75">
        <v>2.9850746268656714</v>
      </c>
      <c r="X66" s="75"/>
      <c r="Y66" s="75"/>
      <c r="Z66" s="75"/>
      <c r="AA66" s="75"/>
      <c r="AB66" s="75">
        <v>7.4626865671641784</v>
      </c>
      <c r="AC66" s="75"/>
      <c r="AD66" s="75"/>
      <c r="AE66" s="75"/>
      <c r="AF66" s="75">
        <v>1.4925373134328357</v>
      </c>
      <c r="AG66" s="76"/>
    </row>
    <row r="67" spans="2:33">
      <c r="B67" s="71" t="s">
        <v>19</v>
      </c>
      <c r="C67" s="72">
        <v>4</v>
      </c>
      <c r="D67" s="73"/>
      <c r="E67" s="74"/>
      <c r="F67" s="74"/>
      <c r="G67" s="74"/>
      <c r="H67" s="74"/>
      <c r="I67" s="74"/>
      <c r="J67" s="74"/>
      <c r="K67" s="74"/>
      <c r="L67" s="75"/>
      <c r="M67" s="75">
        <v>25</v>
      </c>
      <c r="N67" s="75"/>
      <c r="O67" s="75"/>
      <c r="P67" s="75"/>
      <c r="Q67" s="75">
        <v>25</v>
      </c>
      <c r="R67" s="75">
        <v>25</v>
      </c>
      <c r="S67" s="75">
        <v>25</v>
      </c>
      <c r="T67" s="75"/>
      <c r="U67" s="75"/>
      <c r="V67" s="75"/>
      <c r="W67" s="75"/>
      <c r="X67" s="75"/>
      <c r="Y67" s="75"/>
      <c r="Z67" s="75"/>
      <c r="AA67" s="75"/>
      <c r="AB67" s="75"/>
      <c r="AC67" s="75"/>
      <c r="AD67" s="75"/>
      <c r="AE67" s="75"/>
      <c r="AF67" s="75"/>
      <c r="AG67" s="76"/>
    </row>
    <row r="68" spans="2:33">
      <c r="B68" s="71" t="s">
        <v>20</v>
      </c>
      <c r="C68" s="72">
        <v>45</v>
      </c>
      <c r="D68" s="73"/>
      <c r="E68" s="74"/>
      <c r="F68" s="74">
        <v>2.2222222222222223</v>
      </c>
      <c r="G68" s="74"/>
      <c r="H68" s="74">
        <v>2.2222222222222223</v>
      </c>
      <c r="I68" s="74">
        <v>4.4444444444444446</v>
      </c>
      <c r="J68" s="74"/>
      <c r="K68" s="74">
        <v>2.2222222222222223</v>
      </c>
      <c r="L68" s="75"/>
      <c r="M68" s="75">
        <v>6.666666666666667</v>
      </c>
      <c r="N68" s="75">
        <v>13.333333333333334</v>
      </c>
      <c r="O68" s="75">
        <v>6.666666666666667</v>
      </c>
      <c r="P68" s="75"/>
      <c r="Q68" s="75">
        <v>15.555555555555555</v>
      </c>
      <c r="R68" s="75">
        <v>4.4444444444444446</v>
      </c>
      <c r="S68" s="75">
        <v>22.222222222222221</v>
      </c>
      <c r="T68" s="75">
        <v>2.2222222222222223</v>
      </c>
      <c r="U68" s="75">
        <v>4.4444444444444446</v>
      </c>
      <c r="V68" s="75"/>
      <c r="W68" s="75">
        <v>8.8888888888888893</v>
      </c>
      <c r="X68" s="75"/>
      <c r="Y68" s="75"/>
      <c r="Z68" s="75"/>
      <c r="AA68" s="75"/>
      <c r="AB68" s="75">
        <v>2.2222222222222223</v>
      </c>
      <c r="AC68" s="75">
        <v>2.2222222222222223</v>
      </c>
      <c r="AD68" s="75"/>
      <c r="AE68" s="75"/>
      <c r="AF68" s="75"/>
      <c r="AG68" s="76"/>
    </row>
    <row r="69" spans="2:33">
      <c r="B69" s="71" t="s">
        <v>21</v>
      </c>
      <c r="C69" s="72">
        <v>34</v>
      </c>
      <c r="D69" s="73">
        <v>5.8823529411764701</v>
      </c>
      <c r="E69" s="74">
        <v>2.9411764705882351</v>
      </c>
      <c r="F69" s="74">
        <v>5.8823529411764701</v>
      </c>
      <c r="G69" s="74">
        <v>2.9411764705882351</v>
      </c>
      <c r="H69" s="74"/>
      <c r="I69" s="74">
        <v>8.8235294117647065</v>
      </c>
      <c r="J69" s="74"/>
      <c r="K69" s="74"/>
      <c r="L69" s="75"/>
      <c r="M69" s="75">
        <v>8.8235294117647065</v>
      </c>
      <c r="N69" s="75">
        <v>11.76470588235294</v>
      </c>
      <c r="O69" s="75">
        <v>5.8823529411764701</v>
      </c>
      <c r="P69" s="75"/>
      <c r="Q69" s="75">
        <v>5.8823529411764701</v>
      </c>
      <c r="R69" s="75"/>
      <c r="S69" s="75">
        <v>26.47058823529412</v>
      </c>
      <c r="T69" s="75">
        <v>2.9411764705882351</v>
      </c>
      <c r="U69" s="75">
        <v>8.8235294117647065</v>
      </c>
      <c r="V69" s="75"/>
      <c r="W69" s="75">
        <v>2.9411764705882351</v>
      </c>
      <c r="X69" s="75"/>
      <c r="Y69" s="75"/>
      <c r="Z69" s="75"/>
      <c r="AA69" s="75"/>
      <c r="AB69" s="75"/>
      <c r="AC69" s="75"/>
      <c r="AD69" s="75"/>
      <c r="AE69" s="75"/>
      <c r="AF69" s="75"/>
      <c r="AG69" s="76"/>
    </row>
    <row r="70" spans="2:33">
      <c r="B70" s="71" t="s">
        <v>22</v>
      </c>
      <c r="C70" s="72">
        <v>29</v>
      </c>
      <c r="D70" s="73">
        <v>6.8965517241379306</v>
      </c>
      <c r="E70" s="74">
        <v>3.4482758620689653</v>
      </c>
      <c r="F70" s="74">
        <v>13.793103448275861</v>
      </c>
      <c r="G70" s="74"/>
      <c r="H70" s="74"/>
      <c r="I70" s="74">
        <v>3.4482758620689653</v>
      </c>
      <c r="J70" s="74"/>
      <c r="K70" s="74"/>
      <c r="L70" s="75"/>
      <c r="M70" s="75">
        <v>27.586206896551722</v>
      </c>
      <c r="N70" s="75">
        <v>17.241379310344829</v>
      </c>
      <c r="O70" s="75">
        <v>3.4482758620689653</v>
      </c>
      <c r="P70" s="75"/>
      <c r="Q70" s="75">
        <v>10.344827586206897</v>
      </c>
      <c r="R70" s="75"/>
      <c r="S70" s="75">
        <v>6.8965517241379306</v>
      </c>
      <c r="T70" s="75"/>
      <c r="U70" s="75">
        <v>3.4482758620689653</v>
      </c>
      <c r="V70" s="75"/>
      <c r="W70" s="75"/>
      <c r="X70" s="75"/>
      <c r="Y70" s="75"/>
      <c r="Z70" s="75"/>
      <c r="AA70" s="75"/>
      <c r="AB70" s="75">
        <v>3.4482758620689653</v>
      </c>
      <c r="AC70" s="75"/>
      <c r="AD70" s="75"/>
      <c r="AE70" s="75"/>
      <c r="AF70" s="75"/>
      <c r="AG70" s="76"/>
    </row>
    <row r="71" spans="2:33">
      <c r="B71" s="71" t="s">
        <v>23</v>
      </c>
      <c r="C71" s="72">
        <v>98</v>
      </c>
      <c r="D71" s="73">
        <v>4.0816326530612246</v>
      </c>
      <c r="E71" s="74">
        <v>2.0408163265306123</v>
      </c>
      <c r="F71" s="74">
        <v>7.1428571428571423</v>
      </c>
      <c r="G71" s="74">
        <v>1.0204081632653061</v>
      </c>
      <c r="H71" s="74"/>
      <c r="I71" s="74">
        <v>3.0612244897959182</v>
      </c>
      <c r="J71" s="74">
        <v>1.0204081632653061</v>
      </c>
      <c r="K71" s="74">
        <v>4.0816326530612246</v>
      </c>
      <c r="L71" s="75">
        <v>1.0204081632653061</v>
      </c>
      <c r="M71" s="75">
        <v>13.26530612244898</v>
      </c>
      <c r="N71" s="75">
        <v>12.244897959183673</v>
      </c>
      <c r="O71" s="75">
        <v>7.1428571428571423</v>
      </c>
      <c r="P71" s="75">
        <v>1.0204081632653061</v>
      </c>
      <c r="Q71" s="75">
        <v>11.224489795918368</v>
      </c>
      <c r="R71" s="75">
        <v>3.0612244897959182</v>
      </c>
      <c r="S71" s="75">
        <v>16.326530612244898</v>
      </c>
      <c r="T71" s="75">
        <v>2.0408163265306123</v>
      </c>
      <c r="U71" s="75">
        <v>3.0612244897959182</v>
      </c>
      <c r="V71" s="75"/>
      <c r="W71" s="75">
        <v>3.0612244897959182</v>
      </c>
      <c r="X71" s="75"/>
      <c r="Y71" s="75">
        <v>1.0204081632653061</v>
      </c>
      <c r="Z71" s="75"/>
      <c r="AA71" s="75"/>
      <c r="AB71" s="75">
        <v>3.0612244897959182</v>
      </c>
      <c r="AC71" s="75"/>
      <c r="AD71" s="75"/>
      <c r="AE71" s="75"/>
      <c r="AF71" s="75"/>
      <c r="AG71" s="76"/>
    </row>
    <row r="72" spans="2:33">
      <c r="B72" s="71" t="s">
        <v>24</v>
      </c>
      <c r="C72" s="72">
        <v>75</v>
      </c>
      <c r="D72" s="73">
        <v>4</v>
      </c>
      <c r="E72" s="74">
        <v>6.666666666666667</v>
      </c>
      <c r="F72" s="74">
        <v>5.3333333333333339</v>
      </c>
      <c r="G72" s="74"/>
      <c r="H72" s="74">
        <v>6.666666666666667</v>
      </c>
      <c r="I72" s="74">
        <v>4</v>
      </c>
      <c r="J72" s="74">
        <v>1.3333333333333335</v>
      </c>
      <c r="K72" s="74">
        <v>4</v>
      </c>
      <c r="L72" s="75">
        <v>2.666666666666667</v>
      </c>
      <c r="M72" s="75">
        <v>14.666666666666666</v>
      </c>
      <c r="N72" s="75">
        <v>13.333333333333334</v>
      </c>
      <c r="O72" s="75">
        <v>2.666666666666667</v>
      </c>
      <c r="P72" s="75">
        <v>1.3333333333333335</v>
      </c>
      <c r="Q72" s="75">
        <v>8</v>
      </c>
      <c r="R72" s="75">
        <v>4</v>
      </c>
      <c r="S72" s="75">
        <v>10.666666666666668</v>
      </c>
      <c r="T72" s="75">
        <v>1.3333333333333335</v>
      </c>
      <c r="U72" s="75">
        <v>6.666666666666667</v>
      </c>
      <c r="V72" s="75"/>
      <c r="W72" s="75"/>
      <c r="X72" s="75"/>
      <c r="Y72" s="75"/>
      <c r="Z72" s="75"/>
      <c r="AA72" s="75"/>
      <c r="AB72" s="75">
        <v>2.666666666666667</v>
      </c>
      <c r="AC72" s="75"/>
      <c r="AD72" s="75"/>
      <c r="AE72" s="75"/>
      <c r="AF72" s="75"/>
      <c r="AG72" s="76"/>
    </row>
    <row r="73" spans="2:33">
      <c r="B73" s="71" t="s">
        <v>25</v>
      </c>
      <c r="C73" s="72">
        <v>22</v>
      </c>
      <c r="D73" s="73">
        <v>4.5454545454545459</v>
      </c>
      <c r="E73" s="74"/>
      <c r="F73" s="74">
        <v>4.5454545454545459</v>
      </c>
      <c r="G73" s="74"/>
      <c r="H73" s="74"/>
      <c r="I73" s="74"/>
      <c r="J73" s="74"/>
      <c r="K73" s="74"/>
      <c r="L73" s="75"/>
      <c r="M73" s="75">
        <v>18.181818181818183</v>
      </c>
      <c r="N73" s="75">
        <v>13.636363636363635</v>
      </c>
      <c r="O73" s="75">
        <v>4.5454545454545459</v>
      </c>
      <c r="P73" s="75"/>
      <c r="Q73" s="75">
        <v>18.181818181818183</v>
      </c>
      <c r="R73" s="75"/>
      <c r="S73" s="75">
        <v>18.181818181818183</v>
      </c>
      <c r="T73" s="75"/>
      <c r="U73" s="75">
        <v>4.5454545454545459</v>
      </c>
      <c r="V73" s="75"/>
      <c r="W73" s="75">
        <v>4.5454545454545459</v>
      </c>
      <c r="X73" s="75"/>
      <c r="Y73" s="75">
        <v>4.5454545454545459</v>
      </c>
      <c r="Z73" s="75"/>
      <c r="AA73" s="75"/>
      <c r="AB73" s="75"/>
      <c r="AC73" s="75"/>
      <c r="AD73" s="75"/>
      <c r="AE73" s="75"/>
      <c r="AF73" s="75"/>
      <c r="AG73" s="76">
        <v>4.5454545454545459</v>
      </c>
    </row>
    <row r="74" spans="2:33">
      <c r="B74" s="71" t="s">
        <v>26</v>
      </c>
      <c r="C74" s="72">
        <v>78</v>
      </c>
      <c r="D74" s="73">
        <v>6.4102564102564097</v>
      </c>
      <c r="E74" s="74"/>
      <c r="F74" s="74">
        <v>3.8461538461538463</v>
      </c>
      <c r="G74" s="74">
        <v>1.2820512820512819</v>
      </c>
      <c r="H74" s="74">
        <v>1.2820512820512819</v>
      </c>
      <c r="I74" s="74">
        <v>1.2820512820512819</v>
      </c>
      <c r="J74" s="74"/>
      <c r="K74" s="74"/>
      <c r="L74" s="75">
        <v>1.2820512820512819</v>
      </c>
      <c r="M74" s="75">
        <v>11.538461538461538</v>
      </c>
      <c r="N74" s="75">
        <v>20.512820512820511</v>
      </c>
      <c r="O74" s="75">
        <v>8.9743589743589745</v>
      </c>
      <c r="P74" s="75"/>
      <c r="Q74" s="75">
        <v>11.538461538461538</v>
      </c>
      <c r="R74" s="75">
        <v>5.1282051282051277</v>
      </c>
      <c r="S74" s="75">
        <v>7.6923076923076925</v>
      </c>
      <c r="T74" s="75">
        <v>2.5641025641025639</v>
      </c>
      <c r="U74" s="75">
        <v>6.4102564102564097</v>
      </c>
      <c r="V74" s="75"/>
      <c r="W74" s="75">
        <v>7.6923076923076925</v>
      </c>
      <c r="X74" s="75"/>
      <c r="Y74" s="75">
        <v>1.2820512820512819</v>
      </c>
      <c r="Z74" s="75"/>
      <c r="AA74" s="75"/>
      <c r="AB74" s="75"/>
      <c r="AC74" s="75"/>
      <c r="AD74" s="75">
        <v>1.2820512820512819</v>
      </c>
      <c r="AE74" s="75"/>
      <c r="AF74" s="75"/>
      <c r="AG74" s="76"/>
    </row>
    <row r="75" spans="2:33" ht="14.25" thickBot="1">
      <c r="B75" s="77" t="s">
        <v>27</v>
      </c>
      <c r="C75" s="78">
        <v>189</v>
      </c>
      <c r="D75" s="79">
        <v>5.8201058201058196</v>
      </c>
      <c r="E75" s="80">
        <v>0.52910052910052907</v>
      </c>
      <c r="F75" s="80">
        <v>1.5873015873015872</v>
      </c>
      <c r="G75" s="80"/>
      <c r="H75" s="80">
        <v>1.5873015873015872</v>
      </c>
      <c r="I75" s="80">
        <v>2.6455026455026456</v>
      </c>
      <c r="J75" s="80">
        <v>2.6455026455026456</v>
      </c>
      <c r="K75" s="80">
        <v>0.52910052910052907</v>
      </c>
      <c r="L75" s="81">
        <v>0.52910052910052907</v>
      </c>
      <c r="M75" s="81">
        <v>12.169312169312169</v>
      </c>
      <c r="N75" s="81">
        <v>10.582010582010582</v>
      </c>
      <c r="O75" s="81">
        <v>10.582010582010582</v>
      </c>
      <c r="P75" s="81">
        <v>2.6455026455026456</v>
      </c>
      <c r="Q75" s="81">
        <v>13.756613756613756</v>
      </c>
      <c r="R75" s="81">
        <v>0.52910052910052907</v>
      </c>
      <c r="S75" s="81">
        <v>17.460317460317459</v>
      </c>
      <c r="T75" s="81">
        <v>2.1164021164021163</v>
      </c>
      <c r="U75" s="81">
        <v>5.8201058201058196</v>
      </c>
      <c r="V75" s="81">
        <v>0.52910052910052907</v>
      </c>
      <c r="W75" s="81">
        <v>3.7037037037037033</v>
      </c>
      <c r="X75" s="81"/>
      <c r="Y75" s="81">
        <v>1.0582010582010581</v>
      </c>
      <c r="Z75" s="81"/>
      <c r="AA75" s="81"/>
      <c r="AB75" s="81">
        <v>0.52910052910052907</v>
      </c>
      <c r="AC75" s="81">
        <v>0.52910052910052907</v>
      </c>
      <c r="AD75" s="81">
        <v>1.0582010582010581</v>
      </c>
      <c r="AE75" s="81">
        <v>0.52910052910052907</v>
      </c>
      <c r="AF75" s="81">
        <v>0.52910052910052907</v>
      </c>
      <c r="AG75" s="82"/>
    </row>
    <row r="76" spans="2:33" ht="14.25" thickBot="1">
      <c r="B76" s="59" t="s">
        <v>28</v>
      </c>
      <c r="C76" s="60">
        <f>IF(SUM(C77:C85)=0,"",SUM(C77:C85))</f>
        <v>1354</v>
      </c>
      <c r="D76" s="61">
        <f>IF(SUM(D77:D85)=0,"",SUMPRODUCT($C77:$C85, D77:D85)/$C76)</f>
        <v>1.5509601181683899</v>
      </c>
      <c r="E76" s="62">
        <f t="shared" ref="E76:AG76" si="7">IF(SUM(E77:E85)=0,"",SUMPRODUCT($C77:$C85, E77:E85)/$C76)</f>
        <v>0.44313146233382572</v>
      </c>
      <c r="F76" s="62">
        <f t="shared" si="7"/>
        <v>1.9940915805022157</v>
      </c>
      <c r="G76" s="62">
        <f t="shared" si="7"/>
        <v>0.22156573116691286</v>
      </c>
      <c r="H76" s="62">
        <f t="shared" si="7"/>
        <v>0.88626292466765144</v>
      </c>
      <c r="I76" s="62">
        <f t="shared" si="7"/>
        <v>2.58493353028065</v>
      </c>
      <c r="J76" s="62">
        <f t="shared" si="7"/>
        <v>1.0339734121122599</v>
      </c>
      <c r="K76" s="62">
        <f t="shared" si="7"/>
        <v>0.22156573116691286</v>
      </c>
      <c r="L76" s="63">
        <f t="shared" si="7"/>
        <v>1.6986706056129985</v>
      </c>
      <c r="M76" s="63">
        <f t="shared" si="7"/>
        <v>12.555391432791728</v>
      </c>
      <c r="N76" s="63">
        <f t="shared" si="7"/>
        <v>13.884785819793205</v>
      </c>
      <c r="O76" s="63">
        <f t="shared" si="7"/>
        <v>11.89069423929099</v>
      </c>
      <c r="P76" s="63">
        <f t="shared" si="7"/>
        <v>2.1418020679468244</v>
      </c>
      <c r="Q76" s="63">
        <f t="shared" si="7"/>
        <v>5.9084194977843429</v>
      </c>
      <c r="R76" s="63">
        <f t="shared" si="7"/>
        <v>2.8803545051698669</v>
      </c>
      <c r="S76" s="63">
        <f t="shared" si="7"/>
        <v>16.691285081240768</v>
      </c>
      <c r="T76" s="63">
        <f t="shared" si="7"/>
        <v>1.1078286558345642</v>
      </c>
      <c r="U76" s="63">
        <f t="shared" si="7"/>
        <v>7.3116691285081243</v>
      </c>
      <c r="V76" s="63">
        <f t="shared" si="7"/>
        <v>0.14771048744460857</v>
      </c>
      <c r="W76" s="63">
        <f t="shared" si="7"/>
        <v>4.7267355982274744</v>
      </c>
      <c r="X76" s="63" t="str">
        <f t="shared" si="7"/>
        <v/>
      </c>
      <c r="Y76" s="63">
        <f t="shared" si="7"/>
        <v>1.0339734121122599</v>
      </c>
      <c r="Z76" s="63">
        <f t="shared" si="7"/>
        <v>0.14771048744460857</v>
      </c>
      <c r="AA76" s="63" t="str">
        <f t="shared" si="7"/>
        <v/>
      </c>
      <c r="AB76" s="63">
        <f t="shared" si="7"/>
        <v>6.4992614475627768</v>
      </c>
      <c r="AC76" s="63">
        <f t="shared" si="7"/>
        <v>0.22156573116691286</v>
      </c>
      <c r="AD76" s="63">
        <f t="shared" si="7"/>
        <v>0.22156573116691286</v>
      </c>
      <c r="AE76" s="63">
        <f t="shared" si="7"/>
        <v>0.1477104874446086</v>
      </c>
      <c r="AF76" s="63">
        <f t="shared" si="7"/>
        <v>1.4771048744460857</v>
      </c>
      <c r="AG76" s="64">
        <f t="shared" si="7"/>
        <v>0.36927621861152143</v>
      </c>
    </row>
    <row r="77" spans="2:33">
      <c r="B77" s="65" t="s">
        <v>29</v>
      </c>
      <c r="C77" s="66">
        <v>94</v>
      </c>
      <c r="D77" s="67">
        <v>1.0638297872340425</v>
      </c>
      <c r="E77" s="68"/>
      <c r="F77" s="68"/>
      <c r="G77" s="68"/>
      <c r="H77" s="68">
        <v>1.0638297872340425</v>
      </c>
      <c r="I77" s="68">
        <v>5.3191489361702127</v>
      </c>
      <c r="J77" s="68">
        <v>4.2553191489361701</v>
      </c>
      <c r="K77" s="68"/>
      <c r="L77" s="69">
        <v>1.0638297872340425</v>
      </c>
      <c r="M77" s="69">
        <v>9.5744680851063837</v>
      </c>
      <c r="N77" s="69">
        <v>18.085106382978726</v>
      </c>
      <c r="O77" s="69">
        <v>7.4468085106382977</v>
      </c>
      <c r="P77" s="69"/>
      <c r="Q77" s="69">
        <v>14.893617021276595</v>
      </c>
      <c r="R77" s="69">
        <v>3.1914893617021276</v>
      </c>
      <c r="S77" s="69">
        <v>8.5106382978723403</v>
      </c>
      <c r="T77" s="69">
        <v>1.0638297872340425</v>
      </c>
      <c r="U77" s="69">
        <v>2.1276595744680851</v>
      </c>
      <c r="V77" s="69"/>
      <c r="W77" s="69">
        <v>8.5106382978723403</v>
      </c>
      <c r="X77" s="69"/>
      <c r="Y77" s="69">
        <v>2.1276595744680851</v>
      </c>
      <c r="Z77" s="69">
        <v>1.0638297872340425</v>
      </c>
      <c r="AA77" s="69"/>
      <c r="AB77" s="69">
        <v>8.5106382978723403</v>
      </c>
      <c r="AC77" s="69"/>
      <c r="AD77" s="69"/>
      <c r="AE77" s="69"/>
      <c r="AF77" s="69">
        <v>1.0638297872340425</v>
      </c>
      <c r="AG77" s="70">
        <v>1.0638297872340425</v>
      </c>
    </row>
    <row r="78" spans="2:33">
      <c r="B78" s="71" t="s">
        <v>30</v>
      </c>
      <c r="C78" s="72">
        <v>142</v>
      </c>
      <c r="D78" s="73">
        <v>0.70422535211267612</v>
      </c>
      <c r="E78" s="74"/>
      <c r="F78" s="74"/>
      <c r="G78" s="74"/>
      <c r="H78" s="74"/>
      <c r="I78" s="74"/>
      <c r="J78" s="74"/>
      <c r="K78" s="74"/>
      <c r="L78" s="75"/>
      <c r="M78" s="75">
        <v>15.492957746478872</v>
      </c>
      <c r="N78" s="75">
        <v>20.422535211267608</v>
      </c>
      <c r="O78" s="75">
        <v>12.676056338028168</v>
      </c>
      <c r="P78" s="75">
        <v>1.4084507042253522</v>
      </c>
      <c r="Q78" s="75">
        <v>2.112676056338028</v>
      </c>
      <c r="R78" s="75">
        <v>3.5211267605633805</v>
      </c>
      <c r="S78" s="75">
        <v>29.577464788732392</v>
      </c>
      <c r="T78" s="75">
        <v>0.70422535211267612</v>
      </c>
      <c r="U78" s="75">
        <v>7.7464788732394361</v>
      </c>
      <c r="V78" s="75"/>
      <c r="W78" s="75">
        <v>0.70422535211267612</v>
      </c>
      <c r="X78" s="75"/>
      <c r="Y78" s="75">
        <v>0.70422535211267612</v>
      </c>
      <c r="Z78" s="75"/>
      <c r="AA78" s="75"/>
      <c r="AB78" s="75">
        <v>2.8169014084507045</v>
      </c>
      <c r="AC78" s="75">
        <v>0.70422535211267612</v>
      </c>
      <c r="AD78" s="75">
        <v>0.70422535211267612</v>
      </c>
      <c r="AE78" s="75"/>
      <c r="AF78" s="75"/>
      <c r="AG78" s="76"/>
    </row>
    <row r="79" spans="2:33">
      <c r="B79" s="71" t="s">
        <v>31</v>
      </c>
      <c r="C79" s="72">
        <v>142</v>
      </c>
      <c r="D79" s="73">
        <v>0.70422535211267612</v>
      </c>
      <c r="E79" s="74"/>
      <c r="F79" s="74">
        <v>1.4084507042253522</v>
      </c>
      <c r="G79" s="74"/>
      <c r="H79" s="74">
        <v>0.70422535211267612</v>
      </c>
      <c r="I79" s="74">
        <v>1.4084507042253522</v>
      </c>
      <c r="J79" s="74">
        <v>0.70422535211267612</v>
      </c>
      <c r="K79" s="74">
        <v>0.70422535211267612</v>
      </c>
      <c r="L79" s="75">
        <v>1.4084507042253522</v>
      </c>
      <c r="M79" s="75">
        <v>8.4507042253521121</v>
      </c>
      <c r="N79" s="75">
        <v>10.56338028169014</v>
      </c>
      <c r="O79" s="75">
        <v>14.788732394366196</v>
      </c>
      <c r="P79" s="75">
        <v>9.8591549295774641</v>
      </c>
      <c r="Q79" s="75">
        <v>1.4084507042253522</v>
      </c>
      <c r="R79" s="75">
        <v>2.8169014084507045</v>
      </c>
      <c r="S79" s="75">
        <v>17.6056338028169</v>
      </c>
      <c r="T79" s="75">
        <v>0.70422535211267612</v>
      </c>
      <c r="U79" s="75">
        <v>7.042253521126761</v>
      </c>
      <c r="V79" s="75">
        <v>0.70422535211267612</v>
      </c>
      <c r="W79" s="75">
        <v>9.8591549295774641</v>
      </c>
      <c r="X79" s="75"/>
      <c r="Y79" s="75"/>
      <c r="Z79" s="75"/>
      <c r="AA79" s="75"/>
      <c r="AB79" s="75">
        <v>7.7464788732394361</v>
      </c>
      <c r="AC79" s="75"/>
      <c r="AD79" s="75"/>
      <c r="AE79" s="75">
        <v>0.70422535211267612</v>
      </c>
      <c r="AF79" s="75">
        <v>0.70422535211267612</v>
      </c>
      <c r="AG79" s="76"/>
    </row>
    <row r="80" spans="2:33">
      <c r="B80" s="71" t="s">
        <v>32</v>
      </c>
      <c r="C80" s="72">
        <v>301</v>
      </c>
      <c r="D80" s="73">
        <v>1.9933554817275747</v>
      </c>
      <c r="E80" s="74"/>
      <c r="F80" s="74">
        <v>3.9867109634551494</v>
      </c>
      <c r="G80" s="74">
        <v>0.33222591362126247</v>
      </c>
      <c r="H80" s="74">
        <v>1.3289036544850499</v>
      </c>
      <c r="I80" s="74">
        <v>3.9867109634551494</v>
      </c>
      <c r="J80" s="74">
        <v>0.66445182724252494</v>
      </c>
      <c r="K80" s="74"/>
      <c r="L80" s="75">
        <v>0.99667774086378735</v>
      </c>
      <c r="M80" s="75">
        <v>9.6345514950166127</v>
      </c>
      <c r="N80" s="75">
        <v>17.275747508305646</v>
      </c>
      <c r="O80" s="75">
        <v>14.61794019933555</v>
      </c>
      <c r="P80" s="75">
        <v>1.6611295681063125</v>
      </c>
      <c r="Q80" s="75">
        <v>5.9800664451827243</v>
      </c>
      <c r="R80" s="75">
        <v>4.9833887043189371</v>
      </c>
      <c r="S80" s="75">
        <v>16.279069767441861</v>
      </c>
      <c r="T80" s="75">
        <v>1.3289036544850499</v>
      </c>
      <c r="U80" s="75">
        <v>8.3056478405315612</v>
      </c>
      <c r="V80" s="75">
        <v>0.33222591362126247</v>
      </c>
      <c r="W80" s="75">
        <v>0.99667774086378735</v>
      </c>
      <c r="X80" s="75"/>
      <c r="Y80" s="75">
        <v>0.66445182724252494</v>
      </c>
      <c r="Z80" s="75"/>
      <c r="AA80" s="75"/>
      <c r="AB80" s="75">
        <v>3.9867109634551494</v>
      </c>
      <c r="AC80" s="75"/>
      <c r="AD80" s="75"/>
      <c r="AE80" s="75"/>
      <c r="AF80" s="75">
        <v>0.33222591362126247</v>
      </c>
      <c r="AG80" s="76">
        <v>0.33222591362126247</v>
      </c>
    </row>
    <row r="81" spans="2:33">
      <c r="B81" s="71" t="s">
        <v>33</v>
      </c>
      <c r="C81" s="72">
        <v>251</v>
      </c>
      <c r="D81" s="73">
        <v>2.788844621513944</v>
      </c>
      <c r="E81" s="74">
        <v>0.79681274900398402</v>
      </c>
      <c r="F81" s="74">
        <v>2.3904382470119523</v>
      </c>
      <c r="G81" s="74">
        <v>0.39840637450199201</v>
      </c>
      <c r="H81" s="74">
        <v>1.1952191235059761</v>
      </c>
      <c r="I81" s="74">
        <v>4.3824701195219129</v>
      </c>
      <c r="J81" s="74">
        <v>1.593625498007968</v>
      </c>
      <c r="K81" s="74">
        <v>0.39840637450199201</v>
      </c>
      <c r="L81" s="75">
        <v>2.3904382470119523</v>
      </c>
      <c r="M81" s="75">
        <v>14.342629482071715</v>
      </c>
      <c r="N81" s="75">
        <v>10.358565737051793</v>
      </c>
      <c r="O81" s="75">
        <v>11.553784860557768</v>
      </c>
      <c r="P81" s="75">
        <v>1.593625498007968</v>
      </c>
      <c r="Q81" s="75">
        <v>5.1792828685258963</v>
      </c>
      <c r="R81" s="75">
        <v>0.39840637450199201</v>
      </c>
      <c r="S81" s="75">
        <v>15.53784860557769</v>
      </c>
      <c r="T81" s="75">
        <v>0.79681274900398402</v>
      </c>
      <c r="U81" s="75">
        <v>7.569721115537849</v>
      </c>
      <c r="V81" s="75"/>
      <c r="W81" s="75">
        <v>4.3824701195219129</v>
      </c>
      <c r="X81" s="75"/>
      <c r="Y81" s="75">
        <v>1.593625498007968</v>
      </c>
      <c r="Z81" s="75">
        <v>0.39840637450199201</v>
      </c>
      <c r="AA81" s="75"/>
      <c r="AB81" s="75">
        <v>8.3665338645418323</v>
      </c>
      <c r="AC81" s="75">
        <v>0.79681274900398402</v>
      </c>
      <c r="AD81" s="75"/>
      <c r="AE81" s="75"/>
      <c r="AF81" s="75">
        <v>0.39840637450199201</v>
      </c>
      <c r="AG81" s="76">
        <v>0.39840637450199201</v>
      </c>
    </row>
    <row r="82" spans="2:33">
      <c r="B82" s="71" t="s">
        <v>34</v>
      </c>
      <c r="C82" s="72">
        <v>123</v>
      </c>
      <c r="D82" s="73">
        <v>2.4390243902439024</v>
      </c>
      <c r="E82" s="74"/>
      <c r="F82" s="74">
        <v>0.81300813008130091</v>
      </c>
      <c r="G82" s="74">
        <v>0.81300813008130091</v>
      </c>
      <c r="H82" s="74"/>
      <c r="I82" s="74">
        <v>2.4390243902439024</v>
      </c>
      <c r="J82" s="74">
        <v>0.81300813008130091</v>
      </c>
      <c r="K82" s="74"/>
      <c r="L82" s="75">
        <v>1.6260162601626018</v>
      </c>
      <c r="M82" s="75">
        <v>15.447154471544716</v>
      </c>
      <c r="N82" s="75">
        <v>7.3170731707317067</v>
      </c>
      <c r="O82" s="75">
        <v>7.3170731707317067</v>
      </c>
      <c r="P82" s="75">
        <v>0.81300813008130091</v>
      </c>
      <c r="Q82" s="75">
        <v>4.0650406504065035</v>
      </c>
      <c r="R82" s="75">
        <v>2.4390243902439024</v>
      </c>
      <c r="S82" s="75">
        <v>12.195121951219512</v>
      </c>
      <c r="T82" s="75">
        <v>3.2520325203252036</v>
      </c>
      <c r="U82" s="75">
        <v>12.195121951219512</v>
      </c>
      <c r="V82" s="75"/>
      <c r="W82" s="75">
        <v>7.3170731707317067</v>
      </c>
      <c r="X82" s="75"/>
      <c r="Y82" s="75">
        <v>1.6260162601626018</v>
      </c>
      <c r="Z82" s="75"/>
      <c r="AA82" s="75"/>
      <c r="AB82" s="75">
        <v>7.3170731707317067</v>
      </c>
      <c r="AC82" s="75"/>
      <c r="AD82" s="75">
        <v>0.81300813008130091</v>
      </c>
      <c r="AE82" s="75">
        <v>0.81300813008130091</v>
      </c>
      <c r="AF82" s="75">
        <v>7.3170731707317067</v>
      </c>
      <c r="AG82" s="76">
        <v>0.81300813008130091</v>
      </c>
    </row>
    <row r="83" spans="2:33">
      <c r="B83" s="71" t="s">
        <v>35</v>
      </c>
      <c r="C83" s="72">
        <v>39</v>
      </c>
      <c r="D83" s="73">
        <v>2.5641025641025639</v>
      </c>
      <c r="E83" s="74"/>
      <c r="F83" s="74">
        <v>2.5641025641025639</v>
      </c>
      <c r="G83" s="74"/>
      <c r="H83" s="74">
        <v>2.5641025641025639</v>
      </c>
      <c r="I83" s="74"/>
      <c r="J83" s="74"/>
      <c r="K83" s="74"/>
      <c r="L83" s="75"/>
      <c r="M83" s="75">
        <v>15.384615384615385</v>
      </c>
      <c r="N83" s="75">
        <v>10.256410256410255</v>
      </c>
      <c r="O83" s="75">
        <v>12.820512820512819</v>
      </c>
      <c r="P83" s="75"/>
      <c r="Q83" s="75">
        <v>10.256410256410255</v>
      </c>
      <c r="R83" s="75">
        <v>10.256410256410255</v>
      </c>
      <c r="S83" s="75">
        <v>7.6923076923076925</v>
      </c>
      <c r="T83" s="75"/>
      <c r="U83" s="75">
        <v>5.1282051282051277</v>
      </c>
      <c r="V83" s="75"/>
      <c r="W83" s="75">
        <v>2.5641025641025639</v>
      </c>
      <c r="X83" s="75"/>
      <c r="Y83" s="75">
        <v>2.5641025641025639</v>
      </c>
      <c r="Z83" s="75"/>
      <c r="AA83" s="75"/>
      <c r="AB83" s="75">
        <v>7.6923076923076925</v>
      </c>
      <c r="AC83" s="75"/>
      <c r="AD83" s="75"/>
      <c r="AE83" s="75"/>
      <c r="AF83" s="75">
        <v>7.6923076923076925</v>
      </c>
      <c r="AG83" s="76"/>
    </row>
    <row r="84" spans="2:33">
      <c r="B84" s="71" t="s">
        <v>36</v>
      </c>
      <c r="C84" s="72">
        <v>248</v>
      </c>
      <c r="D84" s="73">
        <v>0.40322580645161288</v>
      </c>
      <c r="E84" s="74">
        <v>1.6129032258064515</v>
      </c>
      <c r="F84" s="74">
        <v>1.6129032258064515</v>
      </c>
      <c r="G84" s="74"/>
      <c r="H84" s="74">
        <v>0.40322580645161288</v>
      </c>
      <c r="I84" s="74">
        <v>0.80645161290322576</v>
      </c>
      <c r="J84" s="74">
        <v>0.80645161290322576</v>
      </c>
      <c r="K84" s="74">
        <v>0.40322580645161288</v>
      </c>
      <c r="L84" s="75">
        <v>3.6290322580645165</v>
      </c>
      <c r="M84" s="75">
        <v>13.709677419354838</v>
      </c>
      <c r="N84" s="75">
        <v>14.516129032258066</v>
      </c>
      <c r="O84" s="75">
        <v>11.29032258064516</v>
      </c>
      <c r="P84" s="75">
        <v>1.2096774193548387</v>
      </c>
      <c r="Q84" s="75">
        <v>8.064516129032258</v>
      </c>
      <c r="R84" s="75">
        <v>1.2096774193548387</v>
      </c>
      <c r="S84" s="75">
        <v>17.741935483870968</v>
      </c>
      <c r="T84" s="75">
        <v>0.80645161290322576</v>
      </c>
      <c r="U84" s="75">
        <v>5.241935483870968</v>
      </c>
      <c r="V84" s="75"/>
      <c r="W84" s="75">
        <v>6.4516129032258061</v>
      </c>
      <c r="X84" s="75"/>
      <c r="Y84" s="75">
        <v>0.40322580645161288</v>
      </c>
      <c r="Z84" s="75"/>
      <c r="AA84" s="75"/>
      <c r="AB84" s="75">
        <v>7.2580645161290329</v>
      </c>
      <c r="AC84" s="75"/>
      <c r="AD84" s="75">
        <v>0.40322580645161288</v>
      </c>
      <c r="AE84" s="75"/>
      <c r="AF84" s="75">
        <v>1.6129032258064515</v>
      </c>
      <c r="AG84" s="76">
        <v>0.40322580645161288</v>
      </c>
    </row>
    <row r="85" spans="2:33" ht="14.25" thickBot="1">
      <c r="B85" s="77" t="s">
        <v>37</v>
      </c>
      <c r="C85" s="78">
        <v>14</v>
      </c>
      <c r="D85" s="79"/>
      <c r="E85" s="80"/>
      <c r="F85" s="80">
        <v>7.1428571428571423</v>
      </c>
      <c r="G85" s="80"/>
      <c r="H85" s="80">
        <v>7.1428571428571423</v>
      </c>
      <c r="I85" s="80"/>
      <c r="J85" s="80"/>
      <c r="K85" s="80"/>
      <c r="L85" s="81"/>
      <c r="M85" s="81">
        <v>21.428571428571427</v>
      </c>
      <c r="N85" s="81"/>
      <c r="O85" s="81"/>
      <c r="P85" s="81"/>
      <c r="Q85" s="81">
        <v>7.1428571428571423</v>
      </c>
      <c r="R85" s="81">
        <v>7.1428571428571423</v>
      </c>
      <c r="S85" s="81">
        <v>7.1428571428571423</v>
      </c>
      <c r="T85" s="81"/>
      <c r="U85" s="81">
        <v>14.285714285714285</v>
      </c>
      <c r="V85" s="81"/>
      <c r="W85" s="81">
        <v>7.1428571428571423</v>
      </c>
      <c r="X85" s="81"/>
      <c r="Y85" s="81">
        <v>7.1428571428571423</v>
      </c>
      <c r="Z85" s="81"/>
      <c r="AA85" s="81"/>
      <c r="AB85" s="81">
        <v>14.285714285714285</v>
      </c>
      <c r="AC85" s="81"/>
      <c r="AD85" s="81"/>
      <c r="AE85" s="81"/>
      <c r="AF85" s="81"/>
      <c r="AG85" s="82"/>
    </row>
    <row r="86" spans="2:33" ht="14.25" thickBot="1">
      <c r="B86" s="59" t="s">
        <v>38</v>
      </c>
      <c r="C86" s="60">
        <f>IF(SUM(C77:C85,C63:C75)=0,"",SUM(C77:C85,C63:C75))</f>
        <v>2173</v>
      </c>
      <c r="D86" s="61">
        <f>IF(SUM(D77:D85,D63:D75)=0,"",(SUMPRODUCT($C63:$C75, D63:D75)+SUMPRODUCT($C77:$C85, D77:D85))/$C86)</f>
        <v>2.5770823745973308</v>
      </c>
      <c r="E86" s="62">
        <f t="shared" ref="E86:AG86" si="8">IF(SUM(E77:E85,E63:E75)=0,"",(SUMPRODUCT($C63:$C75, E63:E75)+SUMPRODUCT($C77:$C85, E77:E85))/$C86)</f>
        <v>0.78232857800276112</v>
      </c>
      <c r="F86" s="62">
        <f t="shared" si="8"/>
        <v>2.6231017027151404</v>
      </c>
      <c r="G86" s="62">
        <f t="shared" si="8"/>
        <v>0.32213529682466635</v>
      </c>
      <c r="H86" s="62">
        <f t="shared" si="8"/>
        <v>1.1044638748274276</v>
      </c>
      <c r="I86" s="62">
        <f t="shared" si="8"/>
        <v>2.7151403589507592</v>
      </c>
      <c r="J86" s="62">
        <f t="shared" si="8"/>
        <v>1.1044638748274276</v>
      </c>
      <c r="K86" s="62">
        <f t="shared" si="8"/>
        <v>0.59825126553152319</v>
      </c>
      <c r="L86" s="63">
        <f t="shared" si="8"/>
        <v>1.4265991716520938</v>
      </c>
      <c r="M86" s="63">
        <f t="shared" si="8"/>
        <v>12.609295904279797</v>
      </c>
      <c r="N86" s="63">
        <f t="shared" si="8"/>
        <v>14.081914404049702</v>
      </c>
      <c r="O86" s="63">
        <f t="shared" si="8"/>
        <v>10.446387482742752</v>
      </c>
      <c r="P86" s="63">
        <f t="shared" si="8"/>
        <v>1.6566958122411413</v>
      </c>
      <c r="Q86" s="63">
        <f t="shared" si="8"/>
        <v>8.0073630924988493</v>
      </c>
      <c r="R86" s="63">
        <f t="shared" si="8"/>
        <v>2.485043718361712</v>
      </c>
      <c r="S86" s="63">
        <f t="shared" si="8"/>
        <v>16.705016106764841</v>
      </c>
      <c r="T86" s="63">
        <f t="shared" si="8"/>
        <v>1.334560515416475</v>
      </c>
      <c r="U86" s="63">
        <f t="shared" si="8"/>
        <v>6.6728025770823747</v>
      </c>
      <c r="V86" s="63">
        <f t="shared" si="8"/>
        <v>0.18407731247123793</v>
      </c>
      <c r="W86" s="63">
        <f t="shared" si="8"/>
        <v>4.3718361711919007</v>
      </c>
      <c r="X86" s="63" t="str">
        <f t="shared" si="8"/>
        <v/>
      </c>
      <c r="Y86" s="63">
        <f t="shared" si="8"/>
        <v>0.87436723423838014</v>
      </c>
      <c r="Z86" s="63">
        <f t="shared" si="8"/>
        <v>9.2038656235618965E-2</v>
      </c>
      <c r="AA86" s="63">
        <f t="shared" si="8"/>
        <v>4.6019328117809483E-2</v>
      </c>
      <c r="AB86" s="63">
        <f t="shared" si="8"/>
        <v>5.1541647491946616</v>
      </c>
      <c r="AC86" s="63">
        <f t="shared" si="8"/>
        <v>0.23009664058904741</v>
      </c>
      <c r="AD86" s="63">
        <f t="shared" si="8"/>
        <v>0.2761159687068569</v>
      </c>
      <c r="AE86" s="63">
        <f t="shared" si="8"/>
        <v>0.13805798435342845</v>
      </c>
      <c r="AF86" s="63">
        <f t="shared" si="8"/>
        <v>1.058444546709618</v>
      </c>
      <c r="AG86" s="64">
        <f t="shared" si="8"/>
        <v>0.32213529682466635</v>
      </c>
    </row>
    <row r="87" spans="2:33" ht="14.25" thickBot="1"/>
    <row r="88" spans="2:33" ht="41.25" thickBot="1">
      <c r="B88" s="53" t="s">
        <v>41</v>
      </c>
      <c r="C88" s="54" t="s">
        <v>12</v>
      </c>
      <c r="D88" s="55" t="s">
        <v>45</v>
      </c>
      <c r="E88" s="56" t="s">
        <v>46</v>
      </c>
      <c r="F88" s="56" t="s">
        <v>47</v>
      </c>
      <c r="G88" s="56" t="s">
        <v>48</v>
      </c>
      <c r="H88" s="56" t="s">
        <v>49</v>
      </c>
      <c r="I88" s="56" t="s">
        <v>50</v>
      </c>
      <c r="J88" s="56" t="s">
        <v>51</v>
      </c>
      <c r="K88" s="56" t="s">
        <v>52</v>
      </c>
      <c r="L88" s="57" t="s">
        <v>53</v>
      </c>
      <c r="M88" s="57" t="s">
        <v>54</v>
      </c>
      <c r="N88" s="57" t="s">
        <v>55</v>
      </c>
      <c r="O88" s="57" t="s">
        <v>56</v>
      </c>
      <c r="P88" s="57" t="s">
        <v>57</v>
      </c>
      <c r="Q88" s="57" t="s">
        <v>58</v>
      </c>
      <c r="R88" s="57" t="s">
        <v>59</v>
      </c>
      <c r="S88" s="57" t="s">
        <v>60</v>
      </c>
      <c r="T88" s="57" t="s">
        <v>61</v>
      </c>
      <c r="U88" s="57" t="s">
        <v>62</v>
      </c>
      <c r="V88" s="57" t="s">
        <v>63</v>
      </c>
      <c r="W88" s="57" t="s">
        <v>64</v>
      </c>
      <c r="X88" s="57" t="s">
        <v>65</v>
      </c>
      <c r="Y88" s="57" t="s">
        <v>66</v>
      </c>
      <c r="Z88" s="57" t="s">
        <v>67</v>
      </c>
      <c r="AA88" s="57" t="s">
        <v>68</v>
      </c>
      <c r="AB88" s="57" t="s">
        <v>69</v>
      </c>
      <c r="AC88" s="57" t="s">
        <v>70</v>
      </c>
      <c r="AD88" s="57" t="s">
        <v>71</v>
      </c>
      <c r="AE88" s="57" t="s">
        <v>72</v>
      </c>
      <c r="AF88" s="57" t="s">
        <v>73</v>
      </c>
      <c r="AG88" s="58" t="s">
        <v>74</v>
      </c>
    </row>
    <row r="89" spans="2:33" ht="14.25" thickBot="1">
      <c r="B89" s="59" t="s">
        <v>14</v>
      </c>
      <c r="C89" s="60">
        <f>IF(SUM(C90:C102)=0,"",SUM(C90:C102))</f>
        <v>683</v>
      </c>
      <c r="D89" s="61">
        <f>IF(SUM(D90:D102)=0,"",SUMPRODUCT($C90:$C102, D90:D102)/$C89)</f>
        <v>2.7818448023426061</v>
      </c>
      <c r="E89" s="62">
        <f t="shared" ref="E89:AG89" si="9">IF(SUM(E90:E102)=0,"",SUMPRODUCT($C90:$C102, E90:E102)/$C89)</f>
        <v>1.3177159590043923</v>
      </c>
      <c r="F89" s="62">
        <f t="shared" si="9"/>
        <v>3.8067349926793557</v>
      </c>
      <c r="G89" s="62">
        <f t="shared" si="9"/>
        <v>1.171303074670571</v>
      </c>
      <c r="H89" s="62">
        <f t="shared" si="9"/>
        <v>2.4890190336749636</v>
      </c>
      <c r="I89" s="62">
        <f t="shared" si="9"/>
        <v>2.6354319180087846</v>
      </c>
      <c r="J89" s="62">
        <f t="shared" si="9"/>
        <v>1.6105417276720351</v>
      </c>
      <c r="K89" s="62">
        <f t="shared" si="9"/>
        <v>0.29282576866764271</v>
      </c>
      <c r="L89" s="63">
        <f t="shared" si="9"/>
        <v>0.73206442166910679</v>
      </c>
      <c r="M89" s="63">
        <f t="shared" si="9"/>
        <v>10.102489019033674</v>
      </c>
      <c r="N89" s="63">
        <f t="shared" si="9"/>
        <v>13.177159590043924</v>
      </c>
      <c r="O89" s="63">
        <f t="shared" si="9"/>
        <v>7.9062957540263543</v>
      </c>
      <c r="P89" s="63">
        <f t="shared" si="9"/>
        <v>0.58565153733528552</v>
      </c>
      <c r="Q89" s="63">
        <f t="shared" si="9"/>
        <v>9.6632503660322104</v>
      </c>
      <c r="R89" s="63">
        <f t="shared" si="9"/>
        <v>4.0995607613469982</v>
      </c>
      <c r="S89" s="63">
        <f t="shared" si="9"/>
        <v>12.884333821376281</v>
      </c>
      <c r="T89" s="63">
        <f t="shared" si="9"/>
        <v>1.6105417276720351</v>
      </c>
      <c r="U89" s="63">
        <f t="shared" si="9"/>
        <v>8.4919472913616403</v>
      </c>
      <c r="V89" s="63">
        <f t="shared" si="9"/>
        <v>0.14641288433382138</v>
      </c>
      <c r="W89" s="63">
        <f t="shared" si="9"/>
        <v>5.4172767203513912</v>
      </c>
      <c r="X89" s="63" t="str">
        <f t="shared" si="9"/>
        <v/>
      </c>
      <c r="Y89" s="63">
        <f t="shared" si="9"/>
        <v>0.43923865300146414</v>
      </c>
      <c r="Z89" s="63">
        <f t="shared" si="9"/>
        <v>0.14641288433382138</v>
      </c>
      <c r="AA89" s="63" t="str">
        <f t="shared" si="9"/>
        <v/>
      </c>
      <c r="AB89" s="63">
        <f t="shared" si="9"/>
        <v>5.8565153733528552</v>
      </c>
      <c r="AC89" s="63">
        <f t="shared" si="9"/>
        <v>0.43923865300146414</v>
      </c>
      <c r="AD89" s="63">
        <f t="shared" si="9"/>
        <v>0.43923865300146414</v>
      </c>
      <c r="AE89" s="63" t="str">
        <f t="shared" si="9"/>
        <v/>
      </c>
      <c r="AF89" s="63">
        <f t="shared" si="9"/>
        <v>1.3177159590043923</v>
      </c>
      <c r="AG89" s="64">
        <f t="shared" si="9"/>
        <v>0.43923865300146414</v>
      </c>
    </row>
    <row r="90" spans="2:33">
      <c r="B90" s="65" t="s">
        <v>15</v>
      </c>
      <c r="C90" s="66">
        <v>114</v>
      </c>
      <c r="D90" s="67">
        <v>0.8771929824561403</v>
      </c>
      <c r="E90" s="68">
        <v>0.8771929824561403</v>
      </c>
      <c r="F90" s="68">
        <v>0.8771929824561403</v>
      </c>
      <c r="G90" s="68"/>
      <c r="H90" s="68"/>
      <c r="I90" s="68">
        <v>3.5087719298245612</v>
      </c>
      <c r="J90" s="68"/>
      <c r="K90" s="68"/>
      <c r="L90" s="69">
        <v>0.8771929824561403</v>
      </c>
      <c r="M90" s="69">
        <v>11.403508771929824</v>
      </c>
      <c r="N90" s="69">
        <v>10.526315789473683</v>
      </c>
      <c r="O90" s="69">
        <v>9.6491228070175428</v>
      </c>
      <c r="P90" s="69">
        <v>1.7543859649122806</v>
      </c>
      <c r="Q90" s="69">
        <v>9.6491228070175428</v>
      </c>
      <c r="R90" s="69">
        <v>7.0175438596491224</v>
      </c>
      <c r="S90" s="69">
        <v>14.912280701754385</v>
      </c>
      <c r="T90" s="69">
        <v>1.7543859649122806</v>
      </c>
      <c r="U90" s="69">
        <v>10.526315789473683</v>
      </c>
      <c r="V90" s="69">
        <v>0.8771929824561403</v>
      </c>
      <c r="W90" s="69">
        <v>4.3859649122807012</v>
      </c>
      <c r="X90" s="69"/>
      <c r="Y90" s="69"/>
      <c r="Z90" s="69"/>
      <c r="AA90" s="69"/>
      <c r="AB90" s="69">
        <v>7.8947368421052628</v>
      </c>
      <c r="AC90" s="69">
        <v>0.8771929824561403</v>
      </c>
      <c r="AD90" s="69"/>
      <c r="AE90" s="69"/>
      <c r="AF90" s="69">
        <v>0.8771929824561403</v>
      </c>
      <c r="AG90" s="70">
        <v>0.8771929824561403</v>
      </c>
    </row>
    <row r="91" spans="2:33">
      <c r="B91" s="71" t="s">
        <v>16</v>
      </c>
      <c r="C91" s="72">
        <v>14</v>
      </c>
      <c r="D91" s="73"/>
      <c r="E91" s="74"/>
      <c r="F91" s="74">
        <v>7.1428571428571423</v>
      </c>
      <c r="G91" s="74"/>
      <c r="H91" s="74"/>
      <c r="I91" s="74">
        <v>7.1428571428571423</v>
      </c>
      <c r="J91" s="74"/>
      <c r="K91" s="74"/>
      <c r="L91" s="75"/>
      <c r="M91" s="75"/>
      <c r="N91" s="75">
        <v>14.285714285714285</v>
      </c>
      <c r="O91" s="75">
        <v>14.285714285714285</v>
      </c>
      <c r="P91" s="75">
        <v>7.1428571428571423</v>
      </c>
      <c r="Q91" s="75">
        <v>7.1428571428571423</v>
      </c>
      <c r="R91" s="75"/>
      <c r="S91" s="75">
        <v>14.285714285714285</v>
      </c>
      <c r="T91" s="75"/>
      <c r="U91" s="75">
        <v>14.285714285714285</v>
      </c>
      <c r="V91" s="75"/>
      <c r="W91" s="75"/>
      <c r="X91" s="75"/>
      <c r="Y91" s="75"/>
      <c r="Z91" s="75"/>
      <c r="AA91" s="75"/>
      <c r="AB91" s="75">
        <v>14.285714285714285</v>
      </c>
      <c r="AC91" s="75"/>
      <c r="AD91" s="75"/>
      <c r="AE91" s="75"/>
      <c r="AF91" s="75"/>
      <c r="AG91" s="76"/>
    </row>
    <row r="92" spans="2:33">
      <c r="B92" s="71" t="s">
        <v>17</v>
      </c>
      <c r="C92" s="72">
        <v>25</v>
      </c>
      <c r="D92" s="73"/>
      <c r="E92" s="74"/>
      <c r="F92" s="74">
        <v>4</v>
      </c>
      <c r="G92" s="74"/>
      <c r="H92" s="74"/>
      <c r="I92" s="74"/>
      <c r="J92" s="74"/>
      <c r="K92" s="74"/>
      <c r="L92" s="75"/>
      <c r="M92" s="75"/>
      <c r="N92" s="75">
        <v>16</v>
      </c>
      <c r="O92" s="75">
        <v>16</v>
      </c>
      <c r="P92" s="75"/>
      <c r="Q92" s="75">
        <v>12</v>
      </c>
      <c r="R92" s="75"/>
      <c r="S92" s="75">
        <v>12</v>
      </c>
      <c r="T92" s="75">
        <v>4</v>
      </c>
      <c r="U92" s="75">
        <v>12</v>
      </c>
      <c r="V92" s="75"/>
      <c r="W92" s="75"/>
      <c r="X92" s="75"/>
      <c r="Y92" s="75"/>
      <c r="Z92" s="75"/>
      <c r="AA92" s="75"/>
      <c r="AB92" s="75">
        <v>16</v>
      </c>
      <c r="AC92" s="75"/>
      <c r="AD92" s="75"/>
      <c r="AE92" s="75"/>
      <c r="AF92" s="75">
        <v>4</v>
      </c>
      <c r="AG92" s="76">
        <v>4</v>
      </c>
    </row>
    <row r="93" spans="2:33">
      <c r="B93" s="71" t="s">
        <v>18</v>
      </c>
      <c r="C93" s="72">
        <v>61</v>
      </c>
      <c r="D93" s="73">
        <v>1.639344262295082</v>
      </c>
      <c r="E93" s="74">
        <v>1.639344262295082</v>
      </c>
      <c r="F93" s="74">
        <v>6.557377049180328</v>
      </c>
      <c r="G93" s="74">
        <v>1.639344262295082</v>
      </c>
      <c r="H93" s="74">
        <v>3.278688524590164</v>
      </c>
      <c r="I93" s="74">
        <v>1.639344262295082</v>
      </c>
      <c r="J93" s="74">
        <v>1.639344262295082</v>
      </c>
      <c r="K93" s="74"/>
      <c r="L93" s="75"/>
      <c r="M93" s="75">
        <v>11.475409836065573</v>
      </c>
      <c r="N93" s="75">
        <v>18.032786885245901</v>
      </c>
      <c r="O93" s="75">
        <v>11.475409836065573</v>
      </c>
      <c r="P93" s="75"/>
      <c r="Q93" s="75">
        <v>8.1967213114754092</v>
      </c>
      <c r="R93" s="75">
        <v>8.1967213114754092</v>
      </c>
      <c r="S93" s="75">
        <v>6.557377049180328</v>
      </c>
      <c r="T93" s="75"/>
      <c r="U93" s="75"/>
      <c r="V93" s="75"/>
      <c r="W93" s="75">
        <v>9.8360655737704921</v>
      </c>
      <c r="X93" s="75"/>
      <c r="Y93" s="75"/>
      <c r="Z93" s="75">
        <v>1.639344262295082</v>
      </c>
      <c r="AA93" s="75"/>
      <c r="AB93" s="75">
        <v>6.557377049180328</v>
      </c>
      <c r="AC93" s="75"/>
      <c r="AD93" s="75"/>
      <c r="AE93" s="75"/>
      <c r="AF93" s="75"/>
      <c r="AG93" s="76"/>
    </row>
    <row r="94" spans="2:33">
      <c r="B94" s="71" t="s">
        <v>19</v>
      </c>
      <c r="C94" s="72">
        <v>4</v>
      </c>
      <c r="D94" s="73"/>
      <c r="E94" s="74"/>
      <c r="F94" s="74">
        <v>25</v>
      </c>
      <c r="G94" s="74"/>
      <c r="H94" s="74"/>
      <c r="I94" s="74"/>
      <c r="J94" s="74"/>
      <c r="K94" s="74"/>
      <c r="L94" s="75"/>
      <c r="M94" s="75"/>
      <c r="N94" s="75">
        <v>25</v>
      </c>
      <c r="O94" s="75"/>
      <c r="P94" s="75"/>
      <c r="Q94" s="75">
        <v>50</v>
      </c>
      <c r="R94" s="75"/>
      <c r="S94" s="75"/>
      <c r="T94" s="75"/>
      <c r="U94" s="75"/>
      <c r="V94" s="75"/>
      <c r="W94" s="75"/>
      <c r="X94" s="75"/>
      <c r="Y94" s="75"/>
      <c r="Z94" s="75"/>
      <c r="AA94" s="75"/>
      <c r="AB94" s="75"/>
      <c r="AC94" s="75"/>
      <c r="AD94" s="75"/>
      <c r="AE94" s="75"/>
      <c r="AF94" s="75"/>
      <c r="AG94" s="76"/>
    </row>
    <row r="95" spans="2:33">
      <c r="B95" s="71" t="s">
        <v>20</v>
      </c>
      <c r="C95" s="72">
        <v>39</v>
      </c>
      <c r="D95" s="73">
        <v>2.5641025641025639</v>
      </c>
      <c r="E95" s="74"/>
      <c r="F95" s="74">
        <v>2.5641025641025639</v>
      </c>
      <c r="G95" s="74"/>
      <c r="H95" s="74"/>
      <c r="I95" s="74">
        <v>5.1282051282051277</v>
      </c>
      <c r="J95" s="74">
        <v>2.5641025641025639</v>
      </c>
      <c r="K95" s="74"/>
      <c r="L95" s="75"/>
      <c r="M95" s="75">
        <v>12.820512820512819</v>
      </c>
      <c r="N95" s="75">
        <v>17.948717948717949</v>
      </c>
      <c r="O95" s="75">
        <v>7.6923076923076925</v>
      </c>
      <c r="P95" s="75"/>
      <c r="Q95" s="75">
        <v>2.5641025641025639</v>
      </c>
      <c r="R95" s="75"/>
      <c r="S95" s="75">
        <v>12.820512820512819</v>
      </c>
      <c r="T95" s="75"/>
      <c r="U95" s="75">
        <v>10.256410256410255</v>
      </c>
      <c r="V95" s="75"/>
      <c r="W95" s="75">
        <v>7.6923076923076925</v>
      </c>
      <c r="X95" s="75"/>
      <c r="Y95" s="75">
        <v>2.5641025641025639</v>
      </c>
      <c r="Z95" s="75"/>
      <c r="AA95" s="75"/>
      <c r="AB95" s="75">
        <v>10.256410256410255</v>
      </c>
      <c r="AC95" s="75">
        <v>2.5641025641025639</v>
      </c>
      <c r="AD95" s="75"/>
      <c r="AE95" s="75"/>
      <c r="AF95" s="75"/>
      <c r="AG95" s="76"/>
    </row>
    <row r="96" spans="2:33">
      <c r="B96" s="71" t="s">
        <v>21</v>
      </c>
      <c r="C96" s="72">
        <v>25</v>
      </c>
      <c r="D96" s="73"/>
      <c r="E96" s="74"/>
      <c r="F96" s="74">
        <v>12</v>
      </c>
      <c r="G96" s="74"/>
      <c r="H96" s="74">
        <v>4</v>
      </c>
      <c r="I96" s="74">
        <v>8</v>
      </c>
      <c r="J96" s="74">
        <v>8</v>
      </c>
      <c r="K96" s="74"/>
      <c r="L96" s="75"/>
      <c r="M96" s="75">
        <v>4</v>
      </c>
      <c r="N96" s="75">
        <v>16</v>
      </c>
      <c r="O96" s="75">
        <v>8</v>
      </c>
      <c r="P96" s="75"/>
      <c r="Q96" s="75">
        <v>12</v>
      </c>
      <c r="R96" s="75"/>
      <c r="S96" s="75">
        <v>12</v>
      </c>
      <c r="T96" s="75"/>
      <c r="U96" s="75">
        <v>12</v>
      </c>
      <c r="V96" s="75"/>
      <c r="W96" s="75"/>
      <c r="X96" s="75"/>
      <c r="Y96" s="75"/>
      <c r="Z96" s="75"/>
      <c r="AA96" s="75"/>
      <c r="AB96" s="75">
        <v>4</v>
      </c>
      <c r="AC96" s="75"/>
      <c r="AD96" s="75"/>
      <c r="AE96" s="75"/>
      <c r="AF96" s="75"/>
      <c r="AG96" s="76"/>
    </row>
    <row r="97" spans="2:33">
      <c r="B97" s="71" t="s">
        <v>22</v>
      </c>
      <c r="C97" s="72">
        <v>27</v>
      </c>
      <c r="D97" s="73">
        <v>14.814814814814813</v>
      </c>
      <c r="E97" s="74"/>
      <c r="F97" s="74">
        <v>7.4074074074074066</v>
      </c>
      <c r="G97" s="74"/>
      <c r="H97" s="74"/>
      <c r="I97" s="74"/>
      <c r="J97" s="74"/>
      <c r="K97" s="74"/>
      <c r="L97" s="75"/>
      <c r="M97" s="75">
        <v>7.4074074074074066</v>
      </c>
      <c r="N97" s="75">
        <v>14.814814814814813</v>
      </c>
      <c r="O97" s="75">
        <v>7.4074074074074066</v>
      </c>
      <c r="P97" s="75">
        <v>3.7037037037037033</v>
      </c>
      <c r="Q97" s="75">
        <v>22.222222222222221</v>
      </c>
      <c r="R97" s="75"/>
      <c r="S97" s="75">
        <v>7.4074074074074066</v>
      </c>
      <c r="T97" s="75"/>
      <c r="U97" s="75">
        <v>3.7037037037037033</v>
      </c>
      <c r="V97" s="75"/>
      <c r="W97" s="75">
        <v>3.7037037037037033</v>
      </c>
      <c r="X97" s="75"/>
      <c r="Y97" s="75"/>
      <c r="Z97" s="75"/>
      <c r="AA97" s="75"/>
      <c r="AB97" s="75">
        <v>3.7037037037037033</v>
      </c>
      <c r="AC97" s="75"/>
      <c r="AD97" s="75"/>
      <c r="AE97" s="75"/>
      <c r="AF97" s="75">
        <v>3.7037037037037033</v>
      </c>
      <c r="AG97" s="76"/>
    </row>
    <row r="98" spans="2:33">
      <c r="B98" s="71" t="s">
        <v>23</v>
      </c>
      <c r="C98" s="72">
        <v>83</v>
      </c>
      <c r="D98" s="73">
        <v>1.2048192771084338</v>
      </c>
      <c r="E98" s="74">
        <v>1.2048192771084338</v>
      </c>
      <c r="F98" s="74">
        <v>3.6144578313253009</v>
      </c>
      <c r="G98" s="74">
        <v>1.2048192771084338</v>
      </c>
      <c r="H98" s="74">
        <v>6.024096385542169</v>
      </c>
      <c r="I98" s="74">
        <v>2.4096385542168677</v>
      </c>
      <c r="J98" s="74">
        <v>1.2048192771084338</v>
      </c>
      <c r="K98" s="74"/>
      <c r="L98" s="75"/>
      <c r="M98" s="75">
        <v>13.253012048192772</v>
      </c>
      <c r="N98" s="75">
        <v>18.072289156626507</v>
      </c>
      <c r="O98" s="75">
        <v>3.6144578313253009</v>
      </c>
      <c r="P98" s="75"/>
      <c r="Q98" s="75">
        <v>6.024096385542169</v>
      </c>
      <c r="R98" s="75">
        <v>4.8192771084337354</v>
      </c>
      <c r="S98" s="75">
        <v>14.457831325301203</v>
      </c>
      <c r="T98" s="75">
        <v>3.6144578313253009</v>
      </c>
      <c r="U98" s="75">
        <v>6.024096385542169</v>
      </c>
      <c r="V98" s="75"/>
      <c r="W98" s="75">
        <v>4.8192771084337354</v>
      </c>
      <c r="X98" s="75"/>
      <c r="Y98" s="75">
        <v>1.2048192771084338</v>
      </c>
      <c r="Z98" s="75"/>
      <c r="AA98" s="75"/>
      <c r="AB98" s="75">
        <v>4.8192771084337354</v>
      </c>
      <c r="AC98" s="75"/>
      <c r="AD98" s="75"/>
      <c r="AE98" s="75"/>
      <c r="AF98" s="75">
        <v>1.2048192771084338</v>
      </c>
      <c r="AG98" s="76">
        <v>1.2048192771084338</v>
      </c>
    </row>
    <row r="99" spans="2:33">
      <c r="B99" s="71" t="s">
        <v>24</v>
      </c>
      <c r="C99" s="72">
        <v>58</v>
      </c>
      <c r="D99" s="73">
        <v>3.4482758620689653</v>
      </c>
      <c r="E99" s="74">
        <v>1.7241379310344827</v>
      </c>
      <c r="F99" s="74">
        <v>1.7241379310344827</v>
      </c>
      <c r="G99" s="74">
        <v>3.4482758620689653</v>
      </c>
      <c r="H99" s="74">
        <v>10.344827586206897</v>
      </c>
      <c r="I99" s="74">
        <v>5.1724137931034484</v>
      </c>
      <c r="J99" s="74"/>
      <c r="K99" s="74"/>
      <c r="L99" s="75"/>
      <c r="M99" s="75">
        <v>13.793103448275861</v>
      </c>
      <c r="N99" s="75">
        <v>8.6206896551724146</v>
      </c>
      <c r="O99" s="75">
        <v>3.4482758620689653</v>
      </c>
      <c r="P99" s="75"/>
      <c r="Q99" s="75">
        <v>12.068965517241379</v>
      </c>
      <c r="R99" s="75">
        <v>3.4482758620689653</v>
      </c>
      <c r="S99" s="75">
        <v>8.6206896551724146</v>
      </c>
      <c r="T99" s="75"/>
      <c r="U99" s="75">
        <v>6.8965517241379306</v>
      </c>
      <c r="V99" s="75"/>
      <c r="W99" s="75">
        <v>8.6206896551724146</v>
      </c>
      <c r="X99" s="75"/>
      <c r="Y99" s="75"/>
      <c r="Z99" s="75"/>
      <c r="AA99" s="75"/>
      <c r="AB99" s="75">
        <v>5.1724137931034484</v>
      </c>
      <c r="AC99" s="75"/>
      <c r="AD99" s="75">
        <v>1.7241379310344827</v>
      </c>
      <c r="AE99" s="75"/>
      <c r="AF99" s="75">
        <v>1.7241379310344827</v>
      </c>
      <c r="AG99" s="76"/>
    </row>
    <row r="100" spans="2:33">
      <c r="B100" s="71" t="s">
        <v>25</v>
      </c>
      <c r="C100" s="72">
        <v>16</v>
      </c>
      <c r="D100" s="73">
        <v>6.25</v>
      </c>
      <c r="E100" s="74">
        <v>12.5</v>
      </c>
      <c r="F100" s="74">
        <v>6.25</v>
      </c>
      <c r="G100" s="74"/>
      <c r="H100" s="74"/>
      <c r="I100" s="74"/>
      <c r="J100" s="74"/>
      <c r="K100" s="74"/>
      <c r="L100" s="75"/>
      <c r="M100" s="75">
        <v>25</v>
      </c>
      <c r="N100" s="75">
        <v>18.75</v>
      </c>
      <c r="O100" s="75">
        <v>6.25</v>
      </c>
      <c r="P100" s="75"/>
      <c r="Q100" s="75"/>
      <c r="R100" s="75"/>
      <c r="S100" s="75">
        <v>12.5</v>
      </c>
      <c r="T100" s="75">
        <v>6.25</v>
      </c>
      <c r="U100" s="75"/>
      <c r="V100" s="75"/>
      <c r="W100" s="75">
        <v>6.25</v>
      </c>
      <c r="X100" s="75"/>
      <c r="Y100" s="75"/>
      <c r="Z100" s="75"/>
      <c r="AA100" s="75"/>
      <c r="AB100" s="75"/>
      <c r="AC100" s="75"/>
      <c r="AD100" s="75"/>
      <c r="AE100" s="75"/>
      <c r="AF100" s="75"/>
      <c r="AG100" s="76"/>
    </row>
    <row r="101" spans="2:33">
      <c r="B101" s="71" t="s">
        <v>26</v>
      </c>
      <c r="C101" s="72">
        <v>65</v>
      </c>
      <c r="D101" s="73">
        <v>6.1538461538461542</v>
      </c>
      <c r="E101" s="74">
        <v>3.0769230769230771</v>
      </c>
      <c r="F101" s="74">
        <v>1.5384615384615385</v>
      </c>
      <c r="G101" s="74">
        <v>4.6153846153846159</v>
      </c>
      <c r="H101" s="74"/>
      <c r="I101" s="74">
        <v>1.5384615384615385</v>
      </c>
      <c r="J101" s="74">
        <v>1.5384615384615385</v>
      </c>
      <c r="K101" s="74"/>
      <c r="L101" s="75"/>
      <c r="M101" s="75">
        <v>9.2307692307692317</v>
      </c>
      <c r="N101" s="75">
        <v>7.6923076923076925</v>
      </c>
      <c r="O101" s="75">
        <v>10.76923076923077</v>
      </c>
      <c r="P101" s="75"/>
      <c r="Q101" s="75">
        <v>10.76923076923077</v>
      </c>
      <c r="R101" s="75">
        <v>7.6923076923076925</v>
      </c>
      <c r="S101" s="75">
        <v>16.923076923076923</v>
      </c>
      <c r="T101" s="75">
        <v>3.0769230769230771</v>
      </c>
      <c r="U101" s="75">
        <v>4.6153846153846159</v>
      </c>
      <c r="V101" s="75"/>
      <c r="W101" s="75">
        <v>3.0769230769230771</v>
      </c>
      <c r="X101" s="75"/>
      <c r="Y101" s="75">
        <v>1.5384615384615385</v>
      </c>
      <c r="Z101" s="75"/>
      <c r="AA101" s="75"/>
      <c r="AB101" s="75">
        <v>6.1538461538461542</v>
      </c>
      <c r="AC101" s="75"/>
      <c r="AD101" s="75"/>
      <c r="AE101" s="75"/>
      <c r="AF101" s="75"/>
      <c r="AG101" s="76"/>
    </row>
    <row r="102" spans="2:33" ht="14.25" thickBot="1">
      <c r="B102" s="77" t="s">
        <v>27</v>
      </c>
      <c r="C102" s="78">
        <v>152</v>
      </c>
      <c r="D102" s="79">
        <v>2.6315789473684208</v>
      </c>
      <c r="E102" s="80">
        <v>0.6578947368421052</v>
      </c>
      <c r="F102" s="80">
        <v>3.9473684210526314</v>
      </c>
      <c r="G102" s="80">
        <v>0.6578947368421052</v>
      </c>
      <c r="H102" s="80">
        <v>1.9736842105263157</v>
      </c>
      <c r="I102" s="80">
        <v>1.3157894736842104</v>
      </c>
      <c r="J102" s="80">
        <v>3.2894736842105261</v>
      </c>
      <c r="K102" s="80">
        <v>1.3157894736842104</v>
      </c>
      <c r="L102" s="81">
        <v>2.6315789473684208</v>
      </c>
      <c r="M102" s="81">
        <v>7.8947368421052628</v>
      </c>
      <c r="N102" s="81">
        <v>11.184210526315789</v>
      </c>
      <c r="O102" s="81">
        <v>6.5789473684210522</v>
      </c>
      <c r="P102" s="81"/>
      <c r="Q102" s="81">
        <v>9.8684210526315788</v>
      </c>
      <c r="R102" s="81">
        <v>2.6315789473684208</v>
      </c>
      <c r="S102" s="81">
        <v>14.473684210526317</v>
      </c>
      <c r="T102" s="81">
        <v>1.3157894736842104</v>
      </c>
      <c r="U102" s="81">
        <v>13.815789473684212</v>
      </c>
      <c r="V102" s="81"/>
      <c r="W102" s="81">
        <v>6.5789473684210522</v>
      </c>
      <c r="X102" s="81"/>
      <c r="Y102" s="81"/>
      <c r="Z102" s="81"/>
      <c r="AA102" s="81"/>
      <c r="AB102" s="81">
        <v>2.6315789473684208</v>
      </c>
      <c r="AC102" s="81">
        <v>0.6578947368421052</v>
      </c>
      <c r="AD102" s="81">
        <v>1.3157894736842104</v>
      </c>
      <c r="AE102" s="81"/>
      <c r="AF102" s="81">
        <v>2.6315789473684208</v>
      </c>
      <c r="AG102" s="82"/>
    </row>
    <row r="103" spans="2:33" ht="14.25" thickBot="1">
      <c r="B103" s="59" t="s">
        <v>28</v>
      </c>
      <c r="C103" s="60">
        <f>IF(SUM(C104:C112)=0,"",SUM(C104:C112))</f>
        <v>1104</v>
      </c>
      <c r="D103" s="61">
        <f>IF(SUM(D104:D112)=0,"",SUMPRODUCT($C104:$C112, D104:D112)/$C103)</f>
        <v>1.6304347826086956</v>
      </c>
      <c r="E103" s="62">
        <f t="shared" ref="E103:AG103" si="10">IF(SUM(E104:E112)=0,"",SUMPRODUCT($C104:$C112, E104:E112)/$C103)</f>
        <v>0.63405797101449279</v>
      </c>
      <c r="F103" s="62">
        <f t="shared" si="10"/>
        <v>1.5398550724637681</v>
      </c>
      <c r="G103" s="62">
        <f t="shared" si="10"/>
        <v>0.36231884057971014</v>
      </c>
      <c r="H103" s="62">
        <f t="shared" si="10"/>
        <v>0.36231884057971014</v>
      </c>
      <c r="I103" s="62">
        <f t="shared" si="10"/>
        <v>3.0797101449275361</v>
      </c>
      <c r="J103" s="62">
        <f t="shared" si="10"/>
        <v>1.7210144927536233</v>
      </c>
      <c r="K103" s="62">
        <f t="shared" si="10"/>
        <v>0.63405797101449279</v>
      </c>
      <c r="L103" s="63">
        <f t="shared" si="10"/>
        <v>2.8079710144927534</v>
      </c>
      <c r="M103" s="63">
        <f t="shared" si="10"/>
        <v>9.329710144927537</v>
      </c>
      <c r="N103" s="63">
        <f t="shared" si="10"/>
        <v>9.6014492753623184</v>
      </c>
      <c r="O103" s="63">
        <f t="shared" si="10"/>
        <v>7.3369565217391308</v>
      </c>
      <c r="P103" s="63">
        <f t="shared" si="10"/>
        <v>1.5398550724637681</v>
      </c>
      <c r="Q103" s="63">
        <f t="shared" si="10"/>
        <v>7.6992753623188408</v>
      </c>
      <c r="R103" s="63">
        <f t="shared" si="10"/>
        <v>2.1739130434782608</v>
      </c>
      <c r="S103" s="63">
        <f t="shared" si="10"/>
        <v>14.855072463768115</v>
      </c>
      <c r="T103" s="63">
        <f t="shared" si="10"/>
        <v>1.7210144927536233</v>
      </c>
      <c r="U103" s="63">
        <f t="shared" si="10"/>
        <v>11.322463768115941</v>
      </c>
      <c r="V103" s="63">
        <f t="shared" si="10"/>
        <v>0.36231884057971014</v>
      </c>
      <c r="W103" s="63">
        <f t="shared" si="10"/>
        <v>5.9782608695652177</v>
      </c>
      <c r="X103" s="63" t="str">
        <f t="shared" si="10"/>
        <v/>
      </c>
      <c r="Y103" s="63">
        <f t="shared" si="10"/>
        <v>1.3586956521739131</v>
      </c>
      <c r="Z103" s="63">
        <f t="shared" si="10"/>
        <v>0.63405797101449279</v>
      </c>
      <c r="AA103" s="63" t="str">
        <f t="shared" si="10"/>
        <v/>
      </c>
      <c r="AB103" s="63">
        <f t="shared" si="10"/>
        <v>8.7862318840579707</v>
      </c>
      <c r="AC103" s="63">
        <f t="shared" si="10"/>
        <v>0.72463768115942029</v>
      </c>
      <c r="AD103" s="63">
        <f t="shared" si="10"/>
        <v>0.63405797101449279</v>
      </c>
      <c r="AE103" s="63">
        <f t="shared" si="10"/>
        <v>0.18115942028985507</v>
      </c>
      <c r="AF103" s="63">
        <f t="shared" si="10"/>
        <v>2.6268115942028984</v>
      </c>
      <c r="AG103" s="64">
        <f t="shared" si="10"/>
        <v>0.36231884057971014</v>
      </c>
    </row>
    <row r="104" spans="2:33">
      <c r="B104" s="65" t="s">
        <v>29</v>
      </c>
      <c r="C104" s="66">
        <v>85</v>
      </c>
      <c r="D104" s="67"/>
      <c r="E104" s="68"/>
      <c r="F104" s="68">
        <v>1.1764705882352942</v>
      </c>
      <c r="G104" s="68"/>
      <c r="H104" s="68"/>
      <c r="I104" s="68">
        <v>11.76470588235294</v>
      </c>
      <c r="J104" s="68">
        <v>5.8823529411764701</v>
      </c>
      <c r="K104" s="68"/>
      <c r="L104" s="69">
        <v>2.3529411764705883</v>
      </c>
      <c r="M104" s="69">
        <v>10.588235294117647</v>
      </c>
      <c r="N104" s="69">
        <v>4.7058823529411766</v>
      </c>
      <c r="O104" s="69">
        <v>10.588235294117647</v>
      </c>
      <c r="P104" s="69">
        <v>1.1764705882352942</v>
      </c>
      <c r="Q104" s="69">
        <v>14.117647058823529</v>
      </c>
      <c r="R104" s="69">
        <v>1.1764705882352942</v>
      </c>
      <c r="S104" s="69">
        <v>9.4117647058823533</v>
      </c>
      <c r="T104" s="69">
        <v>1.1764705882352942</v>
      </c>
      <c r="U104" s="69">
        <v>5.8823529411764701</v>
      </c>
      <c r="V104" s="69"/>
      <c r="W104" s="69">
        <v>3.5294117647058822</v>
      </c>
      <c r="X104" s="69"/>
      <c r="Y104" s="69"/>
      <c r="Z104" s="69">
        <v>3.5294117647058822</v>
      </c>
      <c r="AA104" s="69"/>
      <c r="AB104" s="69">
        <v>4.7058823529411766</v>
      </c>
      <c r="AC104" s="69">
        <v>1.1764705882352942</v>
      </c>
      <c r="AD104" s="69"/>
      <c r="AE104" s="69"/>
      <c r="AF104" s="69">
        <v>4.7058823529411766</v>
      </c>
      <c r="AG104" s="70">
        <v>2.3529411764705883</v>
      </c>
    </row>
    <row r="105" spans="2:33">
      <c r="B105" s="71" t="s">
        <v>30</v>
      </c>
      <c r="C105" s="72">
        <v>116</v>
      </c>
      <c r="D105" s="73">
        <v>1.7241379310344827</v>
      </c>
      <c r="E105" s="74">
        <v>0.86206896551724133</v>
      </c>
      <c r="F105" s="74">
        <v>0.86206896551724133</v>
      </c>
      <c r="G105" s="74"/>
      <c r="H105" s="74"/>
      <c r="I105" s="74">
        <v>2.5862068965517242</v>
      </c>
      <c r="J105" s="74">
        <v>0.86206896551724133</v>
      </c>
      <c r="K105" s="74"/>
      <c r="L105" s="75"/>
      <c r="M105" s="75">
        <v>6.8965517241379306</v>
      </c>
      <c r="N105" s="75">
        <v>14.655172413793101</v>
      </c>
      <c r="O105" s="75">
        <v>6.8965517241379306</v>
      </c>
      <c r="P105" s="75">
        <v>1.7241379310344827</v>
      </c>
      <c r="Q105" s="75">
        <v>6.0344827586206895</v>
      </c>
      <c r="R105" s="75">
        <v>2.5862068965517242</v>
      </c>
      <c r="S105" s="75">
        <v>16.379310344827587</v>
      </c>
      <c r="T105" s="75">
        <v>3.4482758620689653</v>
      </c>
      <c r="U105" s="75">
        <v>23.275862068965516</v>
      </c>
      <c r="V105" s="75"/>
      <c r="W105" s="75">
        <v>3.4482758620689653</v>
      </c>
      <c r="X105" s="75"/>
      <c r="Y105" s="75">
        <v>1.7241379310344827</v>
      </c>
      <c r="Z105" s="75"/>
      <c r="AA105" s="75"/>
      <c r="AB105" s="75">
        <v>3.4482758620689653</v>
      </c>
      <c r="AC105" s="75"/>
      <c r="AD105" s="75">
        <v>1.7241379310344827</v>
      </c>
      <c r="AE105" s="75"/>
      <c r="AF105" s="75">
        <v>0.86206896551724133</v>
      </c>
      <c r="AG105" s="76"/>
    </row>
    <row r="106" spans="2:33">
      <c r="B106" s="71" t="s">
        <v>31</v>
      </c>
      <c r="C106" s="72">
        <v>116</v>
      </c>
      <c r="D106" s="73">
        <v>1.7241379310344827</v>
      </c>
      <c r="E106" s="74">
        <v>0.86206896551724133</v>
      </c>
      <c r="F106" s="74">
        <v>0.86206896551724133</v>
      </c>
      <c r="G106" s="74">
        <v>0.86206896551724133</v>
      </c>
      <c r="H106" s="74"/>
      <c r="I106" s="74">
        <v>2.5862068965517242</v>
      </c>
      <c r="J106" s="74">
        <v>0.86206896551724133</v>
      </c>
      <c r="K106" s="74"/>
      <c r="L106" s="75">
        <v>3.4482758620689653</v>
      </c>
      <c r="M106" s="75">
        <v>12.068965517241379</v>
      </c>
      <c r="N106" s="75">
        <v>8.6206896551724146</v>
      </c>
      <c r="O106" s="75">
        <v>6.8965517241379306</v>
      </c>
      <c r="P106" s="75">
        <v>6.8965517241379306</v>
      </c>
      <c r="Q106" s="75">
        <v>6.0344827586206895</v>
      </c>
      <c r="R106" s="75">
        <v>2.5862068965517242</v>
      </c>
      <c r="S106" s="75">
        <v>14.655172413793101</v>
      </c>
      <c r="T106" s="75">
        <v>1.7241379310344827</v>
      </c>
      <c r="U106" s="75">
        <v>6.0344827586206895</v>
      </c>
      <c r="V106" s="75"/>
      <c r="W106" s="75">
        <v>10.344827586206897</v>
      </c>
      <c r="X106" s="75"/>
      <c r="Y106" s="75">
        <v>4.3103448275862073</v>
      </c>
      <c r="Z106" s="75"/>
      <c r="AA106" s="75"/>
      <c r="AB106" s="75">
        <v>6.0344827586206895</v>
      </c>
      <c r="AC106" s="75">
        <v>0.86206896551724133</v>
      </c>
      <c r="AD106" s="75"/>
      <c r="AE106" s="75"/>
      <c r="AF106" s="75">
        <v>1.7241379310344827</v>
      </c>
      <c r="AG106" s="76"/>
    </row>
    <row r="107" spans="2:33">
      <c r="B107" s="71" t="s">
        <v>32</v>
      </c>
      <c r="C107" s="72">
        <v>241</v>
      </c>
      <c r="D107" s="73">
        <v>2.4896265560165975</v>
      </c>
      <c r="E107" s="74">
        <v>0.82987551867219922</v>
      </c>
      <c r="F107" s="74">
        <v>0.41493775933609961</v>
      </c>
      <c r="G107" s="74">
        <v>0.41493775933609961</v>
      </c>
      <c r="H107" s="74"/>
      <c r="I107" s="74">
        <v>1.6597510373443984</v>
      </c>
      <c r="J107" s="74">
        <v>0.82987551867219922</v>
      </c>
      <c r="K107" s="74">
        <v>0.82987551867219922</v>
      </c>
      <c r="L107" s="75">
        <v>2.904564315352697</v>
      </c>
      <c r="M107" s="75">
        <v>9.5435684647302903</v>
      </c>
      <c r="N107" s="75">
        <v>5.394190871369295</v>
      </c>
      <c r="O107" s="75">
        <v>9.1286307053941904</v>
      </c>
      <c r="P107" s="75">
        <v>0.41493775933609961</v>
      </c>
      <c r="Q107" s="75">
        <v>13.278008298755188</v>
      </c>
      <c r="R107" s="75">
        <v>2.4896265560165975</v>
      </c>
      <c r="S107" s="75">
        <v>14.937759336099585</v>
      </c>
      <c r="T107" s="75">
        <v>2.4896265560165975</v>
      </c>
      <c r="U107" s="75">
        <v>12.863070539419086</v>
      </c>
      <c r="V107" s="75">
        <v>1.2448132780082988</v>
      </c>
      <c r="W107" s="75">
        <v>3.7344398340248963</v>
      </c>
      <c r="X107" s="75"/>
      <c r="Y107" s="75">
        <v>1.2448132780082988</v>
      </c>
      <c r="Z107" s="75">
        <v>0.41493775933609961</v>
      </c>
      <c r="AA107" s="75"/>
      <c r="AB107" s="75">
        <v>9.9585062240663902</v>
      </c>
      <c r="AC107" s="75">
        <v>0.41493775933609961</v>
      </c>
      <c r="AD107" s="75"/>
      <c r="AE107" s="75"/>
      <c r="AF107" s="75">
        <v>1.6597510373443984</v>
      </c>
      <c r="AG107" s="76">
        <v>0.41493775933609961</v>
      </c>
    </row>
    <row r="108" spans="2:33">
      <c r="B108" s="71" t="s">
        <v>33</v>
      </c>
      <c r="C108" s="72">
        <v>207</v>
      </c>
      <c r="D108" s="73">
        <v>2.4154589371980677</v>
      </c>
      <c r="E108" s="74"/>
      <c r="F108" s="74">
        <v>3.3816425120772946</v>
      </c>
      <c r="G108" s="74">
        <v>0.96618357487922701</v>
      </c>
      <c r="H108" s="74">
        <v>1.4492753623188406</v>
      </c>
      <c r="I108" s="74">
        <v>3.8647342995169081</v>
      </c>
      <c r="J108" s="74">
        <v>2.8985507246376812</v>
      </c>
      <c r="K108" s="74">
        <v>0.48309178743961351</v>
      </c>
      <c r="L108" s="75">
        <v>2.8985507246376812</v>
      </c>
      <c r="M108" s="75">
        <v>9.6618357487922708</v>
      </c>
      <c r="N108" s="75">
        <v>9.1787439613526569</v>
      </c>
      <c r="O108" s="75">
        <v>7.7294685990338161</v>
      </c>
      <c r="P108" s="75">
        <v>1.932367149758454</v>
      </c>
      <c r="Q108" s="75">
        <v>8.695652173913043</v>
      </c>
      <c r="R108" s="75">
        <v>1.4492753623188406</v>
      </c>
      <c r="S108" s="75">
        <v>13.043478260869565</v>
      </c>
      <c r="T108" s="75">
        <v>0.48309178743961351</v>
      </c>
      <c r="U108" s="75">
        <v>11.594202898550725</v>
      </c>
      <c r="V108" s="75"/>
      <c r="W108" s="75">
        <v>6.7632850241545892</v>
      </c>
      <c r="X108" s="75"/>
      <c r="Y108" s="75">
        <v>0.96618357487922701</v>
      </c>
      <c r="Z108" s="75">
        <v>1.4492753623188406</v>
      </c>
      <c r="AA108" s="75"/>
      <c r="AB108" s="75">
        <v>5.3140096618357484</v>
      </c>
      <c r="AC108" s="75">
        <v>1.4492753623188406</v>
      </c>
      <c r="AD108" s="75">
        <v>0.48309178743961351</v>
      </c>
      <c r="AE108" s="75"/>
      <c r="AF108" s="75">
        <v>1.4492753623188406</v>
      </c>
      <c r="AG108" s="76"/>
    </row>
    <row r="109" spans="2:33">
      <c r="B109" s="71" t="s">
        <v>34</v>
      </c>
      <c r="C109" s="72">
        <v>94</v>
      </c>
      <c r="D109" s="73">
        <v>1.0638297872340425</v>
      </c>
      <c r="E109" s="74">
        <v>1.0638297872340425</v>
      </c>
      <c r="F109" s="74">
        <v>1.0638297872340425</v>
      </c>
      <c r="G109" s="74"/>
      <c r="H109" s="74"/>
      <c r="I109" s="74">
        <v>2.1276595744680851</v>
      </c>
      <c r="J109" s="74"/>
      <c r="K109" s="74">
        <v>1.0638297872340425</v>
      </c>
      <c r="L109" s="75">
        <v>1.0638297872340425</v>
      </c>
      <c r="M109" s="75">
        <v>11.702127659574469</v>
      </c>
      <c r="N109" s="75">
        <v>17.021276595744681</v>
      </c>
      <c r="O109" s="75">
        <v>5.3191489361702127</v>
      </c>
      <c r="P109" s="75"/>
      <c r="Q109" s="75">
        <v>1.0638297872340425</v>
      </c>
      <c r="R109" s="75"/>
      <c r="S109" s="75">
        <v>10.638297872340425</v>
      </c>
      <c r="T109" s="75">
        <v>2.1276595744680851</v>
      </c>
      <c r="U109" s="75">
        <v>6.3829787234042552</v>
      </c>
      <c r="V109" s="75">
        <v>1.0638297872340425</v>
      </c>
      <c r="W109" s="75">
        <v>9.5744680851063837</v>
      </c>
      <c r="X109" s="75"/>
      <c r="Y109" s="75">
        <v>1.0638297872340425</v>
      </c>
      <c r="Z109" s="75"/>
      <c r="AA109" s="75"/>
      <c r="AB109" s="75">
        <v>12.76595744680851</v>
      </c>
      <c r="AC109" s="75">
        <v>1.0638297872340425</v>
      </c>
      <c r="AD109" s="75">
        <v>2.1276595744680851</v>
      </c>
      <c r="AE109" s="75">
        <v>1.0638297872340425</v>
      </c>
      <c r="AF109" s="75">
        <v>9.5744680851063837</v>
      </c>
      <c r="AG109" s="76"/>
    </row>
    <row r="110" spans="2:33">
      <c r="B110" s="71" t="s">
        <v>35</v>
      </c>
      <c r="C110" s="72">
        <v>22</v>
      </c>
      <c r="D110" s="73"/>
      <c r="E110" s="74"/>
      <c r="F110" s="74"/>
      <c r="G110" s="74"/>
      <c r="H110" s="74"/>
      <c r="I110" s="74"/>
      <c r="J110" s="74">
        <v>4.5454545454545459</v>
      </c>
      <c r="K110" s="74">
        <v>4.5454545454545459</v>
      </c>
      <c r="L110" s="75"/>
      <c r="M110" s="75"/>
      <c r="N110" s="75">
        <v>9.0909090909090917</v>
      </c>
      <c r="O110" s="75">
        <v>13.636363636363635</v>
      </c>
      <c r="P110" s="75"/>
      <c r="Q110" s="75">
        <v>4.5454545454545459</v>
      </c>
      <c r="R110" s="75">
        <v>9.0909090909090917</v>
      </c>
      <c r="S110" s="75">
        <v>18.181818181818183</v>
      </c>
      <c r="T110" s="75"/>
      <c r="U110" s="75">
        <v>13.636363636363635</v>
      </c>
      <c r="V110" s="75"/>
      <c r="W110" s="75">
        <v>9.0909090909090917</v>
      </c>
      <c r="X110" s="75"/>
      <c r="Y110" s="75"/>
      <c r="Z110" s="75"/>
      <c r="AA110" s="75"/>
      <c r="AB110" s="75">
        <v>9.0909090909090917</v>
      </c>
      <c r="AC110" s="75"/>
      <c r="AD110" s="75"/>
      <c r="AE110" s="75"/>
      <c r="AF110" s="75">
        <v>4.5454545454545459</v>
      </c>
      <c r="AG110" s="76"/>
    </row>
    <row r="111" spans="2:33">
      <c r="B111" s="71" t="s">
        <v>36</v>
      </c>
      <c r="C111" s="72">
        <v>210</v>
      </c>
      <c r="D111" s="73">
        <v>0.95238095238095244</v>
      </c>
      <c r="E111" s="74">
        <v>0.95238095238095244</v>
      </c>
      <c r="F111" s="74">
        <v>2.3809523809523809</v>
      </c>
      <c r="G111" s="74"/>
      <c r="H111" s="74">
        <v>0.47619047619047622</v>
      </c>
      <c r="I111" s="74">
        <v>1.4285714285714286</v>
      </c>
      <c r="J111" s="74">
        <v>1.4285714285714286</v>
      </c>
      <c r="K111" s="74">
        <v>0.95238095238095244</v>
      </c>
      <c r="L111" s="75">
        <v>5.2380952380952381</v>
      </c>
      <c r="M111" s="75">
        <v>7.1428571428571423</v>
      </c>
      <c r="N111" s="75">
        <v>10.476190476190476</v>
      </c>
      <c r="O111" s="75">
        <v>4.7619047619047619</v>
      </c>
      <c r="P111" s="75">
        <v>0.47619047619047622</v>
      </c>
      <c r="Q111" s="75">
        <v>2.8571428571428572</v>
      </c>
      <c r="R111" s="75">
        <v>2.8571428571428572</v>
      </c>
      <c r="S111" s="75">
        <v>19.523809523809526</v>
      </c>
      <c r="T111" s="75">
        <v>1.4285714285714286</v>
      </c>
      <c r="U111" s="75">
        <v>10.476190476190476</v>
      </c>
      <c r="V111" s="75"/>
      <c r="W111" s="75">
        <v>6.1904761904761907</v>
      </c>
      <c r="X111" s="75"/>
      <c r="Y111" s="75">
        <v>0.95238095238095244</v>
      </c>
      <c r="Z111" s="75"/>
      <c r="AA111" s="75"/>
      <c r="AB111" s="75">
        <v>14.285714285714285</v>
      </c>
      <c r="AC111" s="75">
        <v>0.47619047619047622</v>
      </c>
      <c r="AD111" s="75">
        <v>0.95238095238095244</v>
      </c>
      <c r="AE111" s="75">
        <v>0.47619047619047622</v>
      </c>
      <c r="AF111" s="75">
        <v>2.3809523809523809</v>
      </c>
      <c r="AG111" s="76">
        <v>0.47619047619047622</v>
      </c>
    </row>
    <row r="112" spans="2:33" ht="14.25" thickBot="1">
      <c r="B112" s="77" t="s">
        <v>37</v>
      </c>
      <c r="C112" s="78">
        <v>13</v>
      </c>
      <c r="D112" s="79"/>
      <c r="E112" s="80"/>
      <c r="F112" s="80"/>
      <c r="G112" s="80"/>
      <c r="H112" s="80"/>
      <c r="I112" s="80">
        <v>7.6923076923076925</v>
      </c>
      <c r="J112" s="80"/>
      <c r="K112" s="80"/>
      <c r="L112" s="81"/>
      <c r="M112" s="81">
        <v>23.076923076923077</v>
      </c>
      <c r="N112" s="81">
        <v>23.076923076923077</v>
      </c>
      <c r="O112" s="81"/>
      <c r="P112" s="81"/>
      <c r="Q112" s="81">
        <v>7.6923076923076925</v>
      </c>
      <c r="R112" s="81"/>
      <c r="S112" s="81">
        <v>15.384615384615385</v>
      </c>
      <c r="T112" s="81"/>
      <c r="U112" s="81"/>
      <c r="V112" s="81"/>
      <c r="W112" s="81"/>
      <c r="X112" s="81"/>
      <c r="Y112" s="81"/>
      <c r="Z112" s="81"/>
      <c r="AA112" s="81"/>
      <c r="AB112" s="81">
        <v>23.076923076923077</v>
      </c>
      <c r="AC112" s="81"/>
      <c r="AD112" s="81"/>
      <c r="AE112" s="81"/>
      <c r="AF112" s="81"/>
      <c r="AG112" s="82"/>
    </row>
    <row r="113" spans="2:33" ht="14.25" thickBot="1">
      <c r="B113" s="59" t="s">
        <v>38</v>
      </c>
      <c r="C113" s="60">
        <f>IF(SUM(C104:C112,C90:C102)=0,"",SUM(C104:C112,C90:C102))</f>
        <v>1787</v>
      </c>
      <c r="D113" s="61">
        <f>IF(SUM(D104:D112,D90:D102)=0,"",(SUMPRODUCT($C90:$C102, D90:D102)+SUMPRODUCT($C104:$C112, D104:D112))/$C113)</f>
        <v>2.0705092333519866</v>
      </c>
      <c r="E113" s="62">
        <f t="shared" ref="E113:AG113" si="11">IF(SUM(E104:E112,E90:E102)=0,"",(SUMPRODUCT($C90:$C102, E90:E102)+SUMPRODUCT($C104:$C112, E104:E112))/$C113)</f>
        <v>0.89535534415221041</v>
      </c>
      <c r="F113" s="62">
        <f t="shared" si="11"/>
        <v>2.4062674874090653</v>
      </c>
      <c r="G113" s="62">
        <f t="shared" si="11"/>
        <v>0.67151650811415786</v>
      </c>
      <c r="H113" s="62">
        <f t="shared" si="11"/>
        <v>1.1751538891997761</v>
      </c>
      <c r="I113" s="62">
        <f t="shared" si="11"/>
        <v>2.9099048684946838</v>
      </c>
      <c r="J113" s="62">
        <f t="shared" si="11"/>
        <v>1.6787912702853944</v>
      </c>
      <c r="K113" s="62">
        <f t="shared" si="11"/>
        <v>0.5036373810856184</v>
      </c>
      <c r="L113" s="63">
        <f t="shared" si="11"/>
        <v>2.0145495243424736</v>
      </c>
      <c r="M113" s="63">
        <f t="shared" si="11"/>
        <v>9.6250699496362611</v>
      </c>
      <c r="N113" s="63">
        <f t="shared" si="11"/>
        <v>10.968102965864578</v>
      </c>
      <c r="O113" s="63">
        <f t="shared" si="11"/>
        <v>7.5545607162842749</v>
      </c>
      <c r="P113" s="63">
        <f t="shared" si="11"/>
        <v>1.1751538891997761</v>
      </c>
      <c r="Q113" s="63">
        <f t="shared" si="11"/>
        <v>8.449916060436486</v>
      </c>
      <c r="R113" s="63">
        <f t="shared" si="11"/>
        <v>2.9099048684946838</v>
      </c>
      <c r="S113" s="63">
        <f t="shared" si="11"/>
        <v>14.101846670397315</v>
      </c>
      <c r="T113" s="63">
        <f t="shared" si="11"/>
        <v>1.6787912702853944</v>
      </c>
      <c r="U113" s="63">
        <f t="shared" si="11"/>
        <v>10.240626748740906</v>
      </c>
      <c r="V113" s="63">
        <f t="shared" si="11"/>
        <v>0.27979854504756574</v>
      </c>
      <c r="W113" s="63">
        <f t="shared" si="11"/>
        <v>5.7638500279798546</v>
      </c>
      <c r="X113" s="63" t="str">
        <f t="shared" si="11"/>
        <v/>
      </c>
      <c r="Y113" s="63">
        <f t="shared" si="11"/>
        <v>1.0072747621712368</v>
      </c>
      <c r="Z113" s="63">
        <f t="shared" si="11"/>
        <v>0.4476776720761052</v>
      </c>
      <c r="AA113" s="63" t="str">
        <f t="shared" si="11"/>
        <v/>
      </c>
      <c r="AB113" s="63">
        <f t="shared" si="11"/>
        <v>7.6664801343033018</v>
      </c>
      <c r="AC113" s="63">
        <f t="shared" si="11"/>
        <v>0.61555679910464467</v>
      </c>
      <c r="AD113" s="63">
        <f t="shared" si="11"/>
        <v>0.55959709009513148</v>
      </c>
      <c r="AE113" s="63">
        <f t="shared" si="11"/>
        <v>0.1119194180190263</v>
      </c>
      <c r="AF113" s="63">
        <f t="shared" si="11"/>
        <v>2.1264689423614995</v>
      </c>
      <c r="AG113" s="64">
        <f t="shared" si="11"/>
        <v>0.39171796306659207</v>
      </c>
    </row>
    <row r="114" spans="2:33" ht="14.25" thickBot="1"/>
    <row r="115" spans="2:33" ht="41.25" thickBot="1">
      <c r="B115" s="53" t="s">
        <v>42</v>
      </c>
      <c r="C115" s="54" t="s">
        <v>12</v>
      </c>
      <c r="D115" s="55" t="s">
        <v>45</v>
      </c>
      <c r="E115" s="56" t="s">
        <v>46</v>
      </c>
      <c r="F115" s="56" t="s">
        <v>47</v>
      </c>
      <c r="G115" s="56" t="s">
        <v>48</v>
      </c>
      <c r="H115" s="56" t="s">
        <v>49</v>
      </c>
      <c r="I115" s="56" t="s">
        <v>50</v>
      </c>
      <c r="J115" s="56" t="s">
        <v>51</v>
      </c>
      <c r="K115" s="56" t="s">
        <v>52</v>
      </c>
      <c r="L115" s="57" t="s">
        <v>53</v>
      </c>
      <c r="M115" s="57" t="s">
        <v>54</v>
      </c>
      <c r="N115" s="57" t="s">
        <v>55</v>
      </c>
      <c r="O115" s="57" t="s">
        <v>56</v>
      </c>
      <c r="P115" s="57" t="s">
        <v>57</v>
      </c>
      <c r="Q115" s="57" t="s">
        <v>58</v>
      </c>
      <c r="R115" s="57" t="s">
        <v>59</v>
      </c>
      <c r="S115" s="57" t="s">
        <v>60</v>
      </c>
      <c r="T115" s="57" t="s">
        <v>61</v>
      </c>
      <c r="U115" s="57" t="s">
        <v>62</v>
      </c>
      <c r="V115" s="57" t="s">
        <v>63</v>
      </c>
      <c r="W115" s="57" t="s">
        <v>64</v>
      </c>
      <c r="X115" s="57" t="s">
        <v>65</v>
      </c>
      <c r="Y115" s="57" t="s">
        <v>66</v>
      </c>
      <c r="Z115" s="57" t="s">
        <v>67</v>
      </c>
      <c r="AA115" s="57" t="s">
        <v>68</v>
      </c>
      <c r="AB115" s="57" t="s">
        <v>69</v>
      </c>
      <c r="AC115" s="57" t="s">
        <v>70</v>
      </c>
      <c r="AD115" s="57" t="s">
        <v>71</v>
      </c>
      <c r="AE115" s="57" t="s">
        <v>72</v>
      </c>
      <c r="AF115" s="57" t="s">
        <v>73</v>
      </c>
      <c r="AG115" s="58" t="s">
        <v>74</v>
      </c>
    </row>
    <row r="116" spans="2:33" ht="14.25" thickBot="1">
      <c r="B116" s="59" t="s">
        <v>14</v>
      </c>
      <c r="C116" s="60">
        <f>IF(SUM(C117:C129)=0,"",SUM(C117:C129))</f>
        <v>575</v>
      </c>
      <c r="D116" s="61">
        <f>IF(SUM(D117:D129)=0,"",SUMPRODUCT($C117:$C129, D117:D129)/$C116)</f>
        <v>2.7826086956521738</v>
      </c>
      <c r="E116" s="62">
        <f t="shared" ref="E116:AG116" si="12">IF(SUM(E117:E129)=0,"",SUMPRODUCT($C117:$C129, E117:E129)/$C116)</f>
        <v>1.0434782608695652</v>
      </c>
      <c r="F116" s="62">
        <f t="shared" si="12"/>
        <v>5.0434782608695654</v>
      </c>
      <c r="G116" s="62">
        <f t="shared" si="12"/>
        <v>1.2173913043478262</v>
      </c>
      <c r="H116" s="62">
        <f t="shared" si="12"/>
        <v>1.2173913043478262</v>
      </c>
      <c r="I116" s="62">
        <f t="shared" si="12"/>
        <v>3.3043478260869565</v>
      </c>
      <c r="J116" s="62">
        <f t="shared" si="12"/>
        <v>2.0869565217391304</v>
      </c>
      <c r="K116" s="62">
        <f t="shared" si="12"/>
        <v>0.86956521739130432</v>
      </c>
      <c r="L116" s="63">
        <f t="shared" si="12"/>
        <v>1.2173913043478262</v>
      </c>
      <c r="M116" s="63">
        <f t="shared" si="12"/>
        <v>5.3913043478260869</v>
      </c>
      <c r="N116" s="63">
        <f t="shared" si="12"/>
        <v>5.7391304347826084</v>
      </c>
      <c r="O116" s="63">
        <f t="shared" si="12"/>
        <v>4.6956521739130439</v>
      </c>
      <c r="P116" s="63">
        <f t="shared" si="12"/>
        <v>0.52173913043478259</v>
      </c>
      <c r="Q116" s="63">
        <f t="shared" si="12"/>
        <v>8.5217391304347831</v>
      </c>
      <c r="R116" s="63">
        <f t="shared" si="12"/>
        <v>3.652173913043478</v>
      </c>
      <c r="S116" s="63">
        <f t="shared" si="12"/>
        <v>13.739130434782609</v>
      </c>
      <c r="T116" s="63">
        <f t="shared" si="12"/>
        <v>2.4347826086956523</v>
      </c>
      <c r="U116" s="63">
        <f t="shared" si="12"/>
        <v>9.0434782608695645</v>
      </c>
      <c r="V116" s="63">
        <f t="shared" si="12"/>
        <v>0.34782608695652173</v>
      </c>
      <c r="W116" s="63">
        <f t="shared" si="12"/>
        <v>8.8695652173913047</v>
      </c>
      <c r="X116" s="63" t="str">
        <f t="shared" si="12"/>
        <v/>
      </c>
      <c r="Y116" s="63">
        <f t="shared" si="12"/>
        <v>1.7391304347826086</v>
      </c>
      <c r="Z116" s="63">
        <f t="shared" si="12"/>
        <v>0.34782608695652173</v>
      </c>
      <c r="AA116" s="63">
        <f t="shared" si="12"/>
        <v>0.17391304347826086</v>
      </c>
      <c r="AB116" s="63">
        <f t="shared" si="12"/>
        <v>9.2173913043478262</v>
      </c>
      <c r="AC116" s="63">
        <f t="shared" si="12"/>
        <v>1.9130434782608696</v>
      </c>
      <c r="AD116" s="63">
        <f t="shared" si="12"/>
        <v>0.52173913043478259</v>
      </c>
      <c r="AE116" s="63">
        <f t="shared" si="12"/>
        <v>0.17391304347826084</v>
      </c>
      <c r="AF116" s="63">
        <f t="shared" si="12"/>
        <v>4</v>
      </c>
      <c r="AG116" s="64">
        <f t="shared" si="12"/>
        <v>0.17391304347826086</v>
      </c>
    </row>
    <row r="117" spans="2:33">
      <c r="B117" s="65" t="s">
        <v>15</v>
      </c>
      <c r="C117" s="66">
        <v>95</v>
      </c>
      <c r="D117" s="67"/>
      <c r="E117" s="68"/>
      <c r="F117" s="68">
        <v>2.1052631578947367</v>
      </c>
      <c r="G117" s="68"/>
      <c r="H117" s="68"/>
      <c r="I117" s="68">
        <v>1.0526315789473684</v>
      </c>
      <c r="J117" s="68"/>
      <c r="K117" s="68"/>
      <c r="L117" s="69">
        <v>3.1578947368421053</v>
      </c>
      <c r="M117" s="69">
        <v>5.2631578947368416</v>
      </c>
      <c r="N117" s="69">
        <v>7.3684210526315779</v>
      </c>
      <c r="O117" s="69">
        <v>7.3684210526315779</v>
      </c>
      <c r="P117" s="69"/>
      <c r="Q117" s="69">
        <v>11.578947368421053</v>
      </c>
      <c r="R117" s="69">
        <v>2.1052631578947367</v>
      </c>
      <c r="S117" s="69">
        <v>13.684210526315791</v>
      </c>
      <c r="T117" s="69">
        <v>4.2105263157894735</v>
      </c>
      <c r="U117" s="69">
        <v>12.631578947368421</v>
      </c>
      <c r="V117" s="69">
        <v>2.1052631578947367</v>
      </c>
      <c r="W117" s="69">
        <v>12.631578947368421</v>
      </c>
      <c r="X117" s="69"/>
      <c r="Y117" s="69">
        <v>1.0526315789473684</v>
      </c>
      <c r="Z117" s="69">
        <v>1.0526315789473684</v>
      </c>
      <c r="AA117" s="69"/>
      <c r="AB117" s="69">
        <v>9.4736842105263168</v>
      </c>
      <c r="AC117" s="69">
        <v>1.0526315789473684</v>
      </c>
      <c r="AD117" s="69"/>
      <c r="AE117" s="69"/>
      <c r="AF117" s="69">
        <v>2.1052631578947367</v>
      </c>
      <c r="AG117" s="70"/>
    </row>
    <row r="118" spans="2:33">
      <c r="B118" s="71" t="s">
        <v>16</v>
      </c>
      <c r="C118" s="72">
        <v>12</v>
      </c>
      <c r="D118" s="73"/>
      <c r="E118" s="74"/>
      <c r="F118" s="74">
        <v>16.666666666666664</v>
      </c>
      <c r="G118" s="74"/>
      <c r="H118" s="74"/>
      <c r="I118" s="74">
        <v>8.3333333333333321</v>
      </c>
      <c r="J118" s="74"/>
      <c r="K118" s="74"/>
      <c r="L118" s="75"/>
      <c r="M118" s="75"/>
      <c r="N118" s="75"/>
      <c r="O118" s="75"/>
      <c r="P118" s="75"/>
      <c r="Q118" s="75">
        <v>8.3333333333333321</v>
      </c>
      <c r="R118" s="75"/>
      <c r="S118" s="75">
        <v>8.3333333333333321</v>
      </c>
      <c r="T118" s="75"/>
      <c r="U118" s="75">
        <v>8.3333333333333321</v>
      </c>
      <c r="V118" s="75"/>
      <c r="W118" s="75">
        <v>8.3333333333333321</v>
      </c>
      <c r="X118" s="75"/>
      <c r="Y118" s="75">
        <v>16.666666666666664</v>
      </c>
      <c r="Z118" s="75"/>
      <c r="AA118" s="75"/>
      <c r="AB118" s="75">
        <v>25</v>
      </c>
      <c r="AC118" s="75"/>
      <c r="AD118" s="75"/>
      <c r="AE118" s="75"/>
      <c r="AF118" s="75"/>
      <c r="AG118" s="76"/>
    </row>
    <row r="119" spans="2:33">
      <c r="B119" s="71" t="s">
        <v>17</v>
      </c>
      <c r="C119" s="72">
        <v>21</v>
      </c>
      <c r="D119" s="73"/>
      <c r="E119" s="74"/>
      <c r="F119" s="74">
        <v>4.7619047619047619</v>
      </c>
      <c r="G119" s="74"/>
      <c r="H119" s="74"/>
      <c r="I119" s="74"/>
      <c r="J119" s="74">
        <v>4.7619047619047619</v>
      </c>
      <c r="K119" s="74"/>
      <c r="L119" s="75">
        <v>4.7619047619047619</v>
      </c>
      <c r="M119" s="75">
        <v>4.7619047619047619</v>
      </c>
      <c r="N119" s="75">
        <v>9.5238095238095237</v>
      </c>
      <c r="O119" s="75">
        <v>4.7619047619047619</v>
      </c>
      <c r="P119" s="75"/>
      <c r="Q119" s="75">
        <v>14.285714285714285</v>
      </c>
      <c r="R119" s="75">
        <v>4.7619047619047619</v>
      </c>
      <c r="S119" s="75">
        <v>14.285714285714285</v>
      </c>
      <c r="T119" s="75"/>
      <c r="U119" s="75">
        <v>9.5238095238095237</v>
      </c>
      <c r="V119" s="75"/>
      <c r="W119" s="75"/>
      <c r="X119" s="75"/>
      <c r="Y119" s="75">
        <v>9.5238095238095237</v>
      </c>
      <c r="Z119" s="75"/>
      <c r="AA119" s="75"/>
      <c r="AB119" s="75">
        <v>9.5238095238095237</v>
      </c>
      <c r="AC119" s="75"/>
      <c r="AD119" s="75"/>
      <c r="AE119" s="75"/>
      <c r="AF119" s="75">
        <v>4.7619047619047619</v>
      </c>
      <c r="AG119" s="76"/>
    </row>
    <row r="120" spans="2:33">
      <c r="B120" s="71" t="s">
        <v>18</v>
      </c>
      <c r="C120" s="72">
        <v>52</v>
      </c>
      <c r="D120" s="73"/>
      <c r="E120" s="74">
        <v>1.9230769230769231</v>
      </c>
      <c r="F120" s="74">
        <v>9.6153846153846168</v>
      </c>
      <c r="G120" s="74">
        <v>1.9230769230769231</v>
      </c>
      <c r="H120" s="74">
        <v>3.8461538461538463</v>
      </c>
      <c r="I120" s="74">
        <v>3.8461538461538463</v>
      </c>
      <c r="J120" s="74">
        <v>1.9230769230769231</v>
      </c>
      <c r="K120" s="74"/>
      <c r="L120" s="75">
        <v>1.9230769230769231</v>
      </c>
      <c r="M120" s="75">
        <v>11.538461538461538</v>
      </c>
      <c r="N120" s="75">
        <v>7.6923076923076925</v>
      </c>
      <c r="O120" s="75">
        <v>3.8461538461538463</v>
      </c>
      <c r="P120" s="75">
        <v>3.8461538461538463</v>
      </c>
      <c r="Q120" s="75">
        <v>9.6153846153846168</v>
      </c>
      <c r="R120" s="75">
        <v>1.9230769230769231</v>
      </c>
      <c r="S120" s="75">
        <v>9.6153846153846168</v>
      </c>
      <c r="T120" s="75"/>
      <c r="U120" s="75">
        <v>1.9230769230769231</v>
      </c>
      <c r="V120" s="75"/>
      <c r="W120" s="75">
        <v>3.8461538461538463</v>
      </c>
      <c r="X120" s="75"/>
      <c r="Y120" s="75">
        <v>1.9230769230769231</v>
      </c>
      <c r="Z120" s="75"/>
      <c r="AA120" s="75"/>
      <c r="AB120" s="75">
        <v>13.461538461538462</v>
      </c>
      <c r="AC120" s="75"/>
      <c r="AD120" s="75"/>
      <c r="AE120" s="75"/>
      <c r="AF120" s="75">
        <v>5.7692307692307692</v>
      </c>
      <c r="AG120" s="76"/>
    </row>
    <row r="121" spans="2:33">
      <c r="B121" s="71" t="s">
        <v>19</v>
      </c>
      <c r="C121" s="72">
        <v>3</v>
      </c>
      <c r="D121" s="73"/>
      <c r="E121" s="74"/>
      <c r="F121" s="74"/>
      <c r="G121" s="74"/>
      <c r="H121" s="74"/>
      <c r="I121" s="74">
        <v>33.333333333333329</v>
      </c>
      <c r="J121" s="74">
        <v>33.333333333333329</v>
      </c>
      <c r="K121" s="74"/>
      <c r="L121" s="75"/>
      <c r="M121" s="75"/>
      <c r="N121" s="75"/>
      <c r="O121" s="75"/>
      <c r="P121" s="75"/>
      <c r="Q121" s="75"/>
      <c r="R121" s="75">
        <v>33.333333333333329</v>
      </c>
      <c r="S121" s="75"/>
      <c r="T121" s="75"/>
      <c r="U121" s="75"/>
      <c r="V121" s="75"/>
      <c r="W121" s="75"/>
      <c r="X121" s="75"/>
      <c r="Y121" s="75"/>
      <c r="Z121" s="75"/>
      <c r="AA121" s="75"/>
      <c r="AB121" s="75"/>
      <c r="AC121" s="75"/>
      <c r="AD121" s="75"/>
      <c r="AE121" s="75"/>
      <c r="AF121" s="75"/>
      <c r="AG121" s="76"/>
    </row>
    <row r="122" spans="2:33">
      <c r="B122" s="71" t="s">
        <v>20</v>
      </c>
      <c r="C122" s="72">
        <v>29</v>
      </c>
      <c r="D122" s="73"/>
      <c r="E122" s="74">
        <v>6.8965517241379306</v>
      </c>
      <c r="F122" s="74"/>
      <c r="G122" s="74"/>
      <c r="H122" s="74"/>
      <c r="I122" s="74">
        <v>3.4482758620689653</v>
      </c>
      <c r="J122" s="74">
        <v>3.4482758620689653</v>
      </c>
      <c r="K122" s="74"/>
      <c r="L122" s="75"/>
      <c r="M122" s="75">
        <v>6.8965517241379306</v>
      </c>
      <c r="N122" s="75">
        <v>10.344827586206897</v>
      </c>
      <c r="O122" s="75">
        <v>3.4482758620689653</v>
      </c>
      <c r="P122" s="75"/>
      <c r="Q122" s="75">
        <v>3.4482758620689653</v>
      </c>
      <c r="R122" s="75">
        <v>3.4482758620689653</v>
      </c>
      <c r="S122" s="75">
        <v>10.344827586206897</v>
      </c>
      <c r="T122" s="75"/>
      <c r="U122" s="75">
        <v>3.4482758620689653</v>
      </c>
      <c r="V122" s="75"/>
      <c r="W122" s="75">
        <v>24.137931034482758</v>
      </c>
      <c r="X122" s="75"/>
      <c r="Y122" s="75"/>
      <c r="Z122" s="75"/>
      <c r="AA122" s="75"/>
      <c r="AB122" s="75">
        <v>6.8965517241379306</v>
      </c>
      <c r="AC122" s="75">
        <v>6.8965517241379306</v>
      </c>
      <c r="AD122" s="75">
        <v>3.4482758620689653</v>
      </c>
      <c r="AE122" s="75"/>
      <c r="AF122" s="75">
        <v>3.4482758620689653</v>
      </c>
      <c r="AG122" s="76"/>
    </row>
    <row r="123" spans="2:33">
      <c r="B123" s="71" t="s">
        <v>21</v>
      </c>
      <c r="C123" s="72">
        <v>20</v>
      </c>
      <c r="D123" s="73">
        <v>5</v>
      </c>
      <c r="E123" s="74"/>
      <c r="F123" s="74">
        <v>5</v>
      </c>
      <c r="G123" s="74"/>
      <c r="H123" s="74">
        <v>5</v>
      </c>
      <c r="I123" s="74">
        <v>5</v>
      </c>
      <c r="J123" s="74">
        <v>5</v>
      </c>
      <c r="K123" s="74"/>
      <c r="L123" s="75"/>
      <c r="M123" s="75">
        <v>5</v>
      </c>
      <c r="N123" s="75"/>
      <c r="O123" s="75"/>
      <c r="P123" s="75"/>
      <c r="Q123" s="75">
        <v>5</v>
      </c>
      <c r="R123" s="75">
        <v>15</v>
      </c>
      <c r="S123" s="75">
        <v>25</v>
      </c>
      <c r="T123" s="75"/>
      <c r="U123" s="75">
        <v>5</v>
      </c>
      <c r="V123" s="75"/>
      <c r="W123" s="75"/>
      <c r="X123" s="75"/>
      <c r="Y123" s="75"/>
      <c r="Z123" s="75"/>
      <c r="AA123" s="75">
        <v>5</v>
      </c>
      <c r="AB123" s="75">
        <v>10</v>
      </c>
      <c r="AC123" s="75">
        <v>5</v>
      </c>
      <c r="AD123" s="75"/>
      <c r="AE123" s="75"/>
      <c r="AF123" s="75"/>
      <c r="AG123" s="76"/>
    </row>
    <row r="124" spans="2:33">
      <c r="B124" s="71" t="s">
        <v>22</v>
      </c>
      <c r="C124" s="72">
        <v>22</v>
      </c>
      <c r="D124" s="73">
        <v>9.0909090909090917</v>
      </c>
      <c r="E124" s="74">
        <v>4.5454545454545459</v>
      </c>
      <c r="F124" s="74">
        <v>4.5454545454545459</v>
      </c>
      <c r="G124" s="74"/>
      <c r="H124" s="74">
        <v>4.5454545454545459</v>
      </c>
      <c r="I124" s="74">
        <v>9.0909090909090917</v>
      </c>
      <c r="J124" s="74">
        <v>4.5454545454545459</v>
      </c>
      <c r="K124" s="74">
        <v>4.5454545454545459</v>
      </c>
      <c r="L124" s="75"/>
      <c r="M124" s="75"/>
      <c r="N124" s="75">
        <v>4.5454545454545459</v>
      </c>
      <c r="O124" s="75"/>
      <c r="P124" s="75"/>
      <c r="Q124" s="75">
        <v>4.5454545454545459</v>
      </c>
      <c r="R124" s="75">
        <v>4.5454545454545459</v>
      </c>
      <c r="S124" s="75">
        <v>27.27272727272727</v>
      </c>
      <c r="T124" s="75"/>
      <c r="U124" s="75">
        <v>4.5454545454545459</v>
      </c>
      <c r="V124" s="75"/>
      <c r="W124" s="75">
        <v>4.5454545454545459</v>
      </c>
      <c r="X124" s="75"/>
      <c r="Y124" s="75"/>
      <c r="Z124" s="75"/>
      <c r="AA124" s="75"/>
      <c r="AB124" s="75">
        <v>4.5454545454545459</v>
      </c>
      <c r="AC124" s="75">
        <v>4.5454545454545459</v>
      </c>
      <c r="AD124" s="75"/>
      <c r="AE124" s="75"/>
      <c r="AF124" s="75"/>
      <c r="AG124" s="76"/>
    </row>
    <row r="125" spans="2:33">
      <c r="B125" s="71" t="s">
        <v>23</v>
      </c>
      <c r="C125" s="72">
        <v>73</v>
      </c>
      <c r="D125" s="73">
        <v>5.4794520547945202</v>
      </c>
      <c r="E125" s="74">
        <v>1.3698630136986301</v>
      </c>
      <c r="F125" s="74">
        <v>1.3698630136986301</v>
      </c>
      <c r="G125" s="74"/>
      <c r="H125" s="74"/>
      <c r="I125" s="74">
        <v>5.4794520547945202</v>
      </c>
      <c r="J125" s="74">
        <v>2.7397260273972601</v>
      </c>
      <c r="K125" s="74">
        <v>1.3698630136986301</v>
      </c>
      <c r="L125" s="75"/>
      <c r="M125" s="75">
        <v>5.4794520547945202</v>
      </c>
      <c r="N125" s="75">
        <v>6.8493150684931505</v>
      </c>
      <c r="O125" s="75">
        <v>12.328767123287671</v>
      </c>
      <c r="P125" s="75">
        <v>1.3698630136986301</v>
      </c>
      <c r="Q125" s="75">
        <v>6.8493150684931505</v>
      </c>
      <c r="R125" s="75">
        <v>2.7397260273972601</v>
      </c>
      <c r="S125" s="75">
        <v>15.068493150684931</v>
      </c>
      <c r="T125" s="75">
        <v>2.7397260273972601</v>
      </c>
      <c r="U125" s="75">
        <v>10.95890410958904</v>
      </c>
      <c r="V125" s="75"/>
      <c r="W125" s="75">
        <v>6.8493150684931505</v>
      </c>
      <c r="X125" s="75"/>
      <c r="Y125" s="75">
        <v>1.3698630136986301</v>
      </c>
      <c r="Z125" s="75"/>
      <c r="AA125" s="75"/>
      <c r="AB125" s="75">
        <v>2.7397260273972601</v>
      </c>
      <c r="AC125" s="75">
        <v>2.7397260273972601</v>
      </c>
      <c r="AD125" s="75"/>
      <c r="AE125" s="75"/>
      <c r="AF125" s="75">
        <v>4.10958904109589</v>
      </c>
      <c r="AG125" s="76"/>
    </row>
    <row r="126" spans="2:33">
      <c r="B126" s="71" t="s">
        <v>24</v>
      </c>
      <c r="C126" s="72">
        <v>53</v>
      </c>
      <c r="D126" s="73">
        <v>5.6603773584905666</v>
      </c>
      <c r="E126" s="74"/>
      <c r="F126" s="74">
        <v>7.5471698113207548</v>
      </c>
      <c r="G126" s="74">
        <v>5.6603773584905666</v>
      </c>
      <c r="H126" s="74">
        <v>3.7735849056603774</v>
      </c>
      <c r="I126" s="74">
        <v>1.8867924528301887</v>
      </c>
      <c r="J126" s="74">
        <v>1.8867924528301887</v>
      </c>
      <c r="K126" s="74"/>
      <c r="L126" s="75"/>
      <c r="M126" s="75">
        <v>5.6603773584905666</v>
      </c>
      <c r="N126" s="75">
        <v>1.8867924528301887</v>
      </c>
      <c r="O126" s="75">
        <v>1.8867924528301887</v>
      </c>
      <c r="P126" s="75"/>
      <c r="Q126" s="75">
        <v>16.981132075471699</v>
      </c>
      <c r="R126" s="75">
        <v>3.7735849056603774</v>
      </c>
      <c r="S126" s="75">
        <v>11.320754716981133</v>
      </c>
      <c r="T126" s="75">
        <v>3.7735849056603774</v>
      </c>
      <c r="U126" s="75">
        <v>11.320754716981133</v>
      </c>
      <c r="V126" s="75"/>
      <c r="W126" s="75">
        <v>5.6603773584905666</v>
      </c>
      <c r="X126" s="75"/>
      <c r="Y126" s="75">
        <v>1.8867924528301887</v>
      </c>
      <c r="Z126" s="75"/>
      <c r="AA126" s="75"/>
      <c r="AB126" s="75">
        <v>5.6603773584905666</v>
      </c>
      <c r="AC126" s="75">
        <v>1.8867924528301887</v>
      </c>
      <c r="AD126" s="75">
        <v>1.8867924528301887</v>
      </c>
      <c r="AE126" s="75"/>
      <c r="AF126" s="75"/>
      <c r="AG126" s="76"/>
    </row>
    <row r="127" spans="2:33">
      <c r="B127" s="71" t="s">
        <v>25</v>
      </c>
      <c r="C127" s="72">
        <v>13</v>
      </c>
      <c r="D127" s="73">
        <v>15.384615384615385</v>
      </c>
      <c r="E127" s="74"/>
      <c r="F127" s="74">
        <v>15.384615384615385</v>
      </c>
      <c r="G127" s="74"/>
      <c r="H127" s="74"/>
      <c r="I127" s="74"/>
      <c r="J127" s="74"/>
      <c r="K127" s="74"/>
      <c r="L127" s="75"/>
      <c r="M127" s="75"/>
      <c r="N127" s="75">
        <v>7.6923076923076925</v>
      </c>
      <c r="O127" s="75"/>
      <c r="P127" s="75"/>
      <c r="Q127" s="75">
        <v>7.6923076923076925</v>
      </c>
      <c r="R127" s="75"/>
      <c r="S127" s="75">
        <v>23.076923076923077</v>
      </c>
      <c r="T127" s="75"/>
      <c r="U127" s="75"/>
      <c r="V127" s="75"/>
      <c r="W127" s="75">
        <v>15.384615384615385</v>
      </c>
      <c r="X127" s="75"/>
      <c r="Y127" s="75"/>
      <c r="Z127" s="75"/>
      <c r="AA127" s="75"/>
      <c r="AB127" s="75">
        <v>7.6923076923076925</v>
      </c>
      <c r="AC127" s="75"/>
      <c r="AD127" s="75"/>
      <c r="AE127" s="75"/>
      <c r="AF127" s="75">
        <v>7.6923076923076925</v>
      </c>
      <c r="AG127" s="76"/>
    </row>
    <row r="128" spans="2:33">
      <c r="B128" s="71" t="s">
        <v>26</v>
      </c>
      <c r="C128" s="72">
        <v>55</v>
      </c>
      <c r="D128" s="73">
        <v>1.8181818181818181</v>
      </c>
      <c r="E128" s="74">
        <v>1.8181818181818181</v>
      </c>
      <c r="F128" s="74">
        <v>7.2727272727272725</v>
      </c>
      <c r="G128" s="74">
        <v>3.6363636363636362</v>
      </c>
      <c r="H128" s="74"/>
      <c r="I128" s="74">
        <v>5.4545454545454541</v>
      </c>
      <c r="J128" s="74"/>
      <c r="K128" s="74">
        <v>1.8181818181818181</v>
      </c>
      <c r="L128" s="75">
        <v>1.8181818181818181</v>
      </c>
      <c r="M128" s="75">
        <v>1.8181818181818181</v>
      </c>
      <c r="N128" s="75">
        <v>5.4545454545454541</v>
      </c>
      <c r="O128" s="75">
        <v>1.8181818181818181</v>
      </c>
      <c r="P128" s="75"/>
      <c r="Q128" s="75">
        <v>5.4545454545454541</v>
      </c>
      <c r="R128" s="75">
        <v>1.8181818181818181</v>
      </c>
      <c r="S128" s="75">
        <v>20</v>
      </c>
      <c r="T128" s="75">
        <v>3.6363636363636362</v>
      </c>
      <c r="U128" s="75">
        <v>7.2727272727272725</v>
      </c>
      <c r="V128" s="75"/>
      <c r="W128" s="75">
        <v>9.0909090909090917</v>
      </c>
      <c r="X128" s="75"/>
      <c r="Y128" s="75"/>
      <c r="Z128" s="75"/>
      <c r="AA128" s="75"/>
      <c r="AB128" s="75">
        <v>10.909090909090908</v>
      </c>
      <c r="AC128" s="75"/>
      <c r="AD128" s="75">
        <v>1.8181818181818181</v>
      </c>
      <c r="AE128" s="75"/>
      <c r="AF128" s="75">
        <v>5.4545454545454541</v>
      </c>
      <c r="AG128" s="76">
        <v>1.8181818181818181</v>
      </c>
    </row>
    <row r="129" spans="2:33" ht="14.25" thickBot="1">
      <c r="B129" s="77" t="s">
        <v>27</v>
      </c>
      <c r="C129" s="78">
        <v>127</v>
      </c>
      <c r="D129" s="79">
        <v>2.3622047244094486</v>
      </c>
      <c r="E129" s="80"/>
      <c r="F129" s="80">
        <v>4.7244094488188972</v>
      </c>
      <c r="G129" s="80">
        <v>0.78740157480314954</v>
      </c>
      <c r="H129" s="80">
        <v>0.78740157480314954</v>
      </c>
      <c r="I129" s="80">
        <v>1.5748031496062991</v>
      </c>
      <c r="J129" s="80">
        <v>2.3622047244094486</v>
      </c>
      <c r="K129" s="80">
        <v>1.5748031496062991</v>
      </c>
      <c r="L129" s="81">
        <v>0.78740157480314954</v>
      </c>
      <c r="M129" s="81">
        <v>6.2992125984251963</v>
      </c>
      <c r="N129" s="81">
        <v>4.7244094488188972</v>
      </c>
      <c r="O129" s="81">
        <v>3.9370078740157481</v>
      </c>
      <c r="P129" s="81"/>
      <c r="Q129" s="81">
        <v>6.2992125984251963</v>
      </c>
      <c r="R129" s="81">
        <v>4.7244094488188972</v>
      </c>
      <c r="S129" s="81">
        <v>9.4488188976377945</v>
      </c>
      <c r="T129" s="81">
        <v>3.1496062992125982</v>
      </c>
      <c r="U129" s="81">
        <v>11.811023622047244</v>
      </c>
      <c r="V129" s="81"/>
      <c r="W129" s="81">
        <v>10.236220472440944</v>
      </c>
      <c r="X129" s="81"/>
      <c r="Y129" s="81">
        <v>1.5748031496062991</v>
      </c>
      <c r="Z129" s="81">
        <v>0.78740157480314954</v>
      </c>
      <c r="AA129" s="81"/>
      <c r="AB129" s="81">
        <v>11.811023622047244</v>
      </c>
      <c r="AC129" s="81">
        <v>2.3622047244094486</v>
      </c>
      <c r="AD129" s="81"/>
      <c r="AE129" s="81">
        <v>0.78740157480314954</v>
      </c>
      <c r="AF129" s="81">
        <v>7.0866141732283463</v>
      </c>
      <c r="AG129" s="82"/>
    </row>
    <row r="130" spans="2:33" ht="14.25" thickBot="1">
      <c r="B130" s="59" t="s">
        <v>28</v>
      </c>
      <c r="C130" s="60">
        <f>IF(SUM(C131:C139)=0,"",SUM(C131:C139))</f>
        <v>863</v>
      </c>
      <c r="D130" s="61">
        <f>IF(SUM(D131:D139)=0,"",SUMPRODUCT($C131:$C139, D131:D139)/$C130)</f>
        <v>1.7381228273464657</v>
      </c>
      <c r="E130" s="62">
        <f t="shared" ref="E130:AG130" si="13">IF(SUM(E131:E139)=0,"",SUMPRODUCT($C131:$C139, E131:E139)/$C130)</f>
        <v>0.34762456546929316</v>
      </c>
      <c r="F130" s="62">
        <f t="shared" si="13"/>
        <v>1.5063731170336037</v>
      </c>
      <c r="G130" s="62">
        <f t="shared" si="13"/>
        <v>0.34762456546929316</v>
      </c>
      <c r="H130" s="62">
        <f t="shared" si="13"/>
        <v>0.69524913093858631</v>
      </c>
      <c r="I130" s="62">
        <f t="shared" si="13"/>
        <v>2.7809965237543453</v>
      </c>
      <c r="J130" s="62">
        <f t="shared" si="13"/>
        <v>1.2746234067207416</v>
      </c>
      <c r="K130" s="62">
        <f t="shared" si="13"/>
        <v>0.34762456546929316</v>
      </c>
      <c r="L130" s="63">
        <f t="shared" si="13"/>
        <v>4.1714947856315181</v>
      </c>
      <c r="M130" s="63">
        <f t="shared" si="13"/>
        <v>7.7636152954808804</v>
      </c>
      <c r="N130" s="63">
        <f t="shared" si="13"/>
        <v>7.7636152954808804</v>
      </c>
      <c r="O130" s="63">
        <f t="shared" si="13"/>
        <v>5.4461181923522597</v>
      </c>
      <c r="P130" s="63">
        <f t="shared" si="13"/>
        <v>1.3904982618771726</v>
      </c>
      <c r="Q130" s="63">
        <f t="shared" si="13"/>
        <v>4.9826187717265356</v>
      </c>
      <c r="R130" s="63">
        <f t="shared" si="13"/>
        <v>2.8968713789107765</v>
      </c>
      <c r="S130" s="63">
        <f t="shared" si="13"/>
        <v>10.892236384704519</v>
      </c>
      <c r="T130" s="63">
        <f t="shared" si="13"/>
        <v>1.5063731170336037</v>
      </c>
      <c r="U130" s="63">
        <f t="shared" si="13"/>
        <v>10.428736964078794</v>
      </c>
      <c r="V130" s="63">
        <f t="shared" si="13"/>
        <v>0.34762456546929316</v>
      </c>
      <c r="W130" s="63">
        <f t="shared" si="13"/>
        <v>7.9953650057937429</v>
      </c>
      <c r="X130" s="63" t="str">
        <f t="shared" si="13"/>
        <v/>
      </c>
      <c r="Y130" s="63">
        <f t="shared" si="13"/>
        <v>1.7381228273464657</v>
      </c>
      <c r="Z130" s="63">
        <f t="shared" si="13"/>
        <v>1.2746234067207416</v>
      </c>
      <c r="AA130" s="63">
        <f t="shared" si="13"/>
        <v>0.11587485515643103</v>
      </c>
      <c r="AB130" s="63">
        <f t="shared" si="13"/>
        <v>13.789107763615295</v>
      </c>
      <c r="AC130" s="63">
        <f t="shared" si="13"/>
        <v>1.5063731170336037</v>
      </c>
      <c r="AD130" s="63">
        <f t="shared" si="13"/>
        <v>0.92699884125144849</v>
      </c>
      <c r="AE130" s="63" t="str">
        <f t="shared" si="13"/>
        <v/>
      </c>
      <c r="AF130" s="63">
        <f t="shared" si="13"/>
        <v>4.6349942062572422</v>
      </c>
      <c r="AG130" s="64">
        <f t="shared" si="13"/>
        <v>1.3904982618771726</v>
      </c>
    </row>
    <row r="131" spans="2:33">
      <c r="B131" s="65" t="s">
        <v>29</v>
      </c>
      <c r="C131" s="66">
        <v>74</v>
      </c>
      <c r="D131" s="67">
        <v>1.3513513513513513</v>
      </c>
      <c r="E131" s="68"/>
      <c r="F131" s="68"/>
      <c r="G131" s="68"/>
      <c r="H131" s="68">
        <v>1.3513513513513513</v>
      </c>
      <c r="I131" s="68">
        <v>4.0540540540540544</v>
      </c>
      <c r="J131" s="68">
        <v>6.756756756756757</v>
      </c>
      <c r="K131" s="68"/>
      <c r="L131" s="69"/>
      <c r="M131" s="69">
        <v>5.4054054054054053</v>
      </c>
      <c r="N131" s="69">
        <v>10.810810810810811</v>
      </c>
      <c r="O131" s="69">
        <v>5.4054054054054053</v>
      </c>
      <c r="P131" s="69">
        <v>1.3513513513513513</v>
      </c>
      <c r="Q131" s="69">
        <v>5.4054054054054053</v>
      </c>
      <c r="R131" s="69">
        <v>1.3513513513513513</v>
      </c>
      <c r="S131" s="69">
        <v>6.756756756756757</v>
      </c>
      <c r="T131" s="69">
        <v>1.3513513513513513</v>
      </c>
      <c r="U131" s="69">
        <v>6.756756756756757</v>
      </c>
      <c r="V131" s="69"/>
      <c r="W131" s="69">
        <v>10.810810810810811</v>
      </c>
      <c r="X131" s="69"/>
      <c r="Y131" s="69">
        <v>2.7027027027027026</v>
      </c>
      <c r="Z131" s="69">
        <v>2.7027027027027026</v>
      </c>
      <c r="AA131" s="69"/>
      <c r="AB131" s="69">
        <v>16.216216216216218</v>
      </c>
      <c r="AC131" s="69">
        <v>6.756756756756757</v>
      </c>
      <c r="AD131" s="69"/>
      <c r="AE131" s="69"/>
      <c r="AF131" s="69">
        <v>1.3513513513513513</v>
      </c>
      <c r="AG131" s="70">
        <v>1.3513513513513513</v>
      </c>
    </row>
    <row r="132" spans="2:33">
      <c r="B132" s="71" t="s">
        <v>30</v>
      </c>
      <c r="C132" s="72">
        <v>87</v>
      </c>
      <c r="D132" s="73">
        <v>2.2988505747126435</v>
      </c>
      <c r="E132" s="74">
        <v>2.2988505747126435</v>
      </c>
      <c r="F132" s="74"/>
      <c r="G132" s="74">
        <v>1.1494252873563218</v>
      </c>
      <c r="H132" s="74"/>
      <c r="I132" s="74">
        <v>1.1494252873563218</v>
      </c>
      <c r="J132" s="74"/>
      <c r="K132" s="74"/>
      <c r="L132" s="75">
        <v>3.4482758620689653</v>
      </c>
      <c r="M132" s="75">
        <v>9.1954022988505741</v>
      </c>
      <c r="N132" s="75">
        <v>3.4482758620689653</v>
      </c>
      <c r="O132" s="75">
        <v>8.0459770114942533</v>
      </c>
      <c r="P132" s="75">
        <v>2.2988505747126435</v>
      </c>
      <c r="Q132" s="75">
        <v>2.2988505747126435</v>
      </c>
      <c r="R132" s="75">
        <v>2.2988505747126435</v>
      </c>
      <c r="S132" s="75">
        <v>12.643678160919542</v>
      </c>
      <c r="T132" s="75">
        <v>1.1494252873563218</v>
      </c>
      <c r="U132" s="75">
        <v>22.988505747126435</v>
      </c>
      <c r="V132" s="75"/>
      <c r="W132" s="75">
        <v>5.7471264367816088</v>
      </c>
      <c r="X132" s="75"/>
      <c r="Y132" s="75">
        <v>1.1494252873563218</v>
      </c>
      <c r="Z132" s="75"/>
      <c r="AA132" s="75"/>
      <c r="AB132" s="75">
        <v>6.8965517241379306</v>
      </c>
      <c r="AC132" s="75"/>
      <c r="AD132" s="75">
        <v>1.1494252873563218</v>
      </c>
      <c r="AE132" s="75"/>
      <c r="AF132" s="75">
        <v>9.1954022988505741</v>
      </c>
      <c r="AG132" s="76">
        <v>1.1494252873563218</v>
      </c>
    </row>
    <row r="133" spans="2:33">
      <c r="B133" s="71" t="s">
        <v>31</v>
      </c>
      <c r="C133" s="72">
        <v>83</v>
      </c>
      <c r="D133" s="73"/>
      <c r="E133" s="74"/>
      <c r="F133" s="74">
        <v>2.4096385542168677</v>
      </c>
      <c r="G133" s="74">
        <v>1.2048192771084338</v>
      </c>
      <c r="H133" s="74">
        <v>1.2048192771084338</v>
      </c>
      <c r="I133" s="74">
        <v>2.4096385542168677</v>
      </c>
      <c r="J133" s="74">
        <v>1.2048192771084338</v>
      </c>
      <c r="K133" s="74"/>
      <c r="L133" s="75">
        <v>9.6385542168674707</v>
      </c>
      <c r="M133" s="75">
        <v>3.6144578313253009</v>
      </c>
      <c r="N133" s="75">
        <v>3.6144578313253009</v>
      </c>
      <c r="O133" s="75">
        <v>7.2289156626506017</v>
      </c>
      <c r="P133" s="75">
        <v>4.8192771084337354</v>
      </c>
      <c r="Q133" s="75"/>
      <c r="R133" s="75">
        <v>6.024096385542169</v>
      </c>
      <c r="S133" s="75">
        <v>9.6385542168674707</v>
      </c>
      <c r="T133" s="75">
        <v>1.2048192771084338</v>
      </c>
      <c r="U133" s="75">
        <v>13.253012048192772</v>
      </c>
      <c r="V133" s="75"/>
      <c r="W133" s="75">
        <v>9.6385542168674707</v>
      </c>
      <c r="X133" s="75"/>
      <c r="Y133" s="75"/>
      <c r="Z133" s="75"/>
      <c r="AA133" s="75"/>
      <c r="AB133" s="75">
        <v>20.481927710843372</v>
      </c>
      <c r="AC133" s="75"/>
      <c r="AD133" s="75"/>
      <c r="AE133" s="75"/>
      <c r="AF133" s="75">
        <v>1.2048192771084338</v>
      </c>
      <c r="AG133" s="76">
        <v>1.2048192771084338</v>
      </c>
    </row>
    <row r="134" spans="2:33">
      <c r="B134" s="71" t="s">
        <v>32</v>
      </c>
      <c r="C134" s="72">
        <v>194</v>
      </c>
      <c r="D134" s="73">
        <v>2.0618556701030926</v>
      </c>
      <c r="E134" s="74"/>
      <c r="F134" s="74">
        <v>2.0618556701030926</v>
      </c>
      <c r="G134" s="74"/>
      <c r="H134" s="74"/>
      <c r="I134" s="74">
        <v>2.5773195876288657</v>
      </c>
      <c r="J134" s="74">
        <v>1.0309278350515463</v>
      </c>
      <c r="K134" s="74">
        <v>0.51546391752577314</v>
      </c>
      <c r="L134" s="75">
        <v>1.5463917525773196</v>
      </c>
      <c r="M134" s="75">
        <v>6.1855670103092786</v>
      </c>
      <c r="N134" s="75">
        <v>8.2474226804123703</v>
      </c>
      <c r="O134" s="75">
        <v>5.1546391752577314</v>
      </c>
      <c r="P134" s="75">
        <v>0.51546391752577314</v>
      </c>
      <c r="Q134" s="75">
        <v>7.731958762886598</v>
      </c>
      <c r="R134" s="75">
        <v>4.1237113402061851</v>
      </c>
      <c r="S134" s="75">
        <v>14.432989690721648</v>
      </c>
      <c r="T134" s="75">
        <v>3.0927835051546393</v>
      </c>
      <c r="U134" s="75">
        <v>10.824742268041238</v>
      </c>
      <c r="V134" s="75">
        <v>1.0309278350515463</v>
      </c>
      <c r="W134" s="75">
        <v>4.6391752577319592</v>
      </c>
      <c r="X134" s="75"/>
      <c r="Y134" s="75">
        <v>3.0927835051546393</v>
      </c>
      <c r="Z134" s="75"/>
      <c r="AA134" s="75"/>
      <c r="AB134" s="75">
        <v>11.855670103092782</v>
      </c>
      <c r="AC134" s="75">
        <v>2.5773195876288657</v>
      </c>
      <c r="AD134" s="75">
        <v>0.51546391752577314</v>
      </c>
      <c r="AE134" s="75"/>
      <c r="AF134" s="75">
        <v>5.1546391752577314</v>
      </c>
      <c r="AG134" s="76">
        <v>1.0309278350515463</v>
      </c>
    </row>
    <row r="135" spans="2:33">
      <c r="B135" s="71" t="s">
        <v>33</v>
      </c>
      <c r="C135" s="72">
        <v>168</v>
      </c>
      <c r="D135" s="73">
        <v>2.3809523809523809</v>
      </c>
      <c r="E135" s="74">
        <v>0.59523809523809523</v>
      </c>
      <c r="F135" s="74">
        <v>1.7857142857142856</v>
      </c>
      <c r="G135" s="74"/>
      <c r="H135" s="74">
        <v>1.1904761904761905</v>
      </c>
      <c r="I135" s="74">
        <v>2.9761904761904758</v>
      </c>
      <c r="J135" s="74">
        <v>1.7857142857142856</v>
      </c>
      <c r="K135" s="74">
        <v>0.59523809523809523</v>
      </c>
      <c r="L135" s="75">
        <v>6.5476190476190483</v>
      </c>
      <c r="M135" s="75">
        <v>10.119047619047619</v>
      </c>
      <c r="N135" s="75">
        <v>8.9285714285714288</v>
      </c>
      <c r="O135" s="75">
        <v>5.3571428571428568</v>
      </c>
      <c r="P135" s="75">
        <v>0.59523809523809523</v>
      </c>
      <c r="Q135" s="75">
        <v>7.1428571428571423</v>
      </c>
      <c r="R135" s="75">
        <v>1.7857142857142856</v>
      </c>
      <c r="S135" s="75">
        <v>11.904761904761903</v>
      </c>
      <c r="T135" s="75">
        <v>0.59523809523809523</v>
      </c>
      <c r="U135" s="75">
        <v>7.1428571428571423</v>
      </c>
      <c r="V135" s="75"/>
      <c r="W135" s="75">
        <v>6.5476190476190483</v>
      </c>
      <c r="X135" s="75"/>
      <c r="Y135" s="75"/>
      <c r="Z135" s="75">
        <v>1.1904761904761905</v>
      </c>
      <c r="AA135" s="75"/>
      <c r="AB135" s="75">
        <v>15.476190476190476</v>
      </c>
      <c r="AC135" s="75">
        <v>0.59523809523809523</v>
      </c>
      <c r="AD135" s="75">
        <v>0.59523809523809523</v>
      </c>
      <c r="AE135" s="75"/>
      <c r="AF135" s="75">
        <v>2.9761904761904758</v>
      </c>
      <c r="AG135" s="76">
        <v>1.1904761904761905</v>
      </c>
    </row>
    <row r="136" spans="2:33">
      <c r="B136" s="71" t="s">
        <v>34</v>
      </c>
      <c r="C136" s="72">
        <v>76</v>
      </c>
      <c r="D136" s="73">
        <v>1.3157894736842104</v>
      </c>
      <c r="E136" s="74"/>
      <c r="F136" s="74"/>
      <c r="G136" s="74"/>
      <c r="H136" s="74">
        <v>1.3157894736842104</v>
      </c>
      <c r="I136" s="74">
        <v>1.3157894736842104</v>
      </c>
      <c r="J136" s="74"/>
      <c r="K136" s="74"/>
      <c r="L136" s="75"/>
      <c r="M136" s="75">
        <v>7.8947368421052628</v>
      </c>
      <c r="N136" s="75">
        <v>9.2105263157894726</v>
      </c>
      <c r="O136" s="75">
        <v>3.9473684210526314</v>
      </c>
      <c r="P136" s="75">
        <v>1.3157894736842104</v>
      </c>
      <c r="Q136" s="75">
        <v>5.2631578947368416</v>
      </c>
      <c r="R136" s="75">
        <v>2.6315789473684208</v>
      </c>
      <c r="S136" s="75">
        <v>9.2105263157894726</v>
      </c>
      <c r="T136" s="75"/>
      <c r="U136" s="75">
        <v>6.5789473684210522</v>
      </c>
      <c r="V136" s="75"/>
      <c r="W136" s="75">
        <v>10.526315789473683</v>
      </c>
      <c r="X136" s="75"/>
      <c r="Y136" s="75">
        <v>3.9473684210526314</v>
      </c>
      <c r="Z136" s="75">
        <v>3.9473684210526314</v>
      </c>
      <c r="AA136" s="75">
        <v>1.3157894736842104</v>
      </c>
      <c r="AB136" s="75">
        <v>7.8947368421052628</v>
      </c>
      <c r="AC136" s="75"/>
      <c r="AD136" s="75">
        <v>5.2631578947368416</v>
      </c>
      <c r="AE136" s="75"/>
      <c r="AF136" s="75">
        <v>14.473684210526317</v>
      </c>
      <c r="AG136" s="76">
        <v>2.6315789473684208</v>
      </c>
    </row>
    <row r="137" spans="2:33">
      <c r="B137" s="71" t="s">
        <v>35</v>
      </c>
      <c r="C137" s="72">
        <v>13</v>
      </c>
      <c r="D137" s="73"/>
      <c r="E137" s="74"/>
      <c r="F137" s="74"/>
      <c r="G137" s="74"/>
      <c r="H137" s="74"/>
      <c r="I137" s="74"/>
      <c r="J137" s="74"/>
      <c r="K137" s="74"/>
      <c r="L137" s="75"/>
      <c r="M137" s="75">
        <v>23.076923076923077</v>
      </c>
      <c r="N137" s="75"/>
      <c r="O137" s="75">
        <v>7.6923076923076925</v>
      </c>
      <c r="P137" s="75">
        <v>7.6923076923076925</v>
      </c>
      <c r="Q137" s="75"/>
      <c r="R137" s="75">
        <v>15.384615384615385</v>
      </c>
      <c r="S137" s="75">
        <v>7.6923076923076925</v>
      </c>
      <c r="T137" s="75"/>
      <c r="U137" s="75"/>
      <c r="V137" s="75"/>
      <c r="W137" s="75"/>
      <c r="X137" s="75"/>
      <c r="Y137" s="75">
        <v>7.6923076923076925</v>
      </c>
      <c r="Z137" s="75"/>
      <c r="AA137" s="75"/>
      <c r="AB137" s="75">
        <v>7.6923076923076925</v>
      </c>
      <c r="AC137" s="75">
        <v>7.6923076923076925</v>
      </c>
      <c r="AD137" s="75"/>
      <c r="AE137" s="75"/>
      <c r="AF137" s="75">
        <v>7.6923076923076925</v>
      </c>
      <c r="AG137" s="76">
        <v>7.6923076923076925</v>
      </c>
    </row>
    <row r="138" spans="2:33">
      <c r="B138" s="71" t="s">
        <v>36</v>
      </c>
      <c r="C138" s="72">
        <v>159</v>
      </c>
      <c r="D138" s="73">
        <v>1.8867924528301887</v>
      </c>
      <c r="E138" s="74"/>
      <c r="F138" s="74">
        <v>2.5157232704402519</v>
      </c>
      <c r="G138" s="74">
        <v>0.62893081761006298</v>
      </c>
      <c r="H138" s="74">
        <v>0.62893081761006298</v>
      </c>
      <c r="I138" s="74">
        <v>3.7735849056603774</v>
      </c>
      <c r="J138" s="74"/>
      <c r="K138" s="74"/>
      <c r="L138" s="75">
        <v>6.9182389937106921</v>
      </c>
      <c r="M138" s="75">
        <v>8.1761006289308167</v>
      </c>
      <c r="N138" s="75">
        <v>8.8050314465408803</v>
      </c>
      <c r="O138" s="75">
        <v>3.7735849056603774</v>
      </c>
      <c r="P138" s="75"/>
      <c r="Q138" s="75">
        <v>3.1446540880503147</v>
      </c>
      <c r="R138" s="75">
        <v>1.257861635220126</v>
      </c>
      <c r="S138" s="75">
        <v>8.8050314465408803</v>
      </c>
      <c r="T138" s="75">
        <v>1.8867924528301887</v>
      </c>
      <c r="U138" s="75">
        <v>10.062893081761008</v>
      </c>
      <c r="V138" s="75">
        <v>0.62893081761006298</v>
      </c>
      <c r="W138" s="75">
        <v>11.949685534591195</v>
      </c>
      <c r="X138" s="75"/>
      <c r="Y138" s="75">
        <v>1.257861635220126</v>
      </c>
      <c r="Z138" s="75">
        <v>1.8867924528301887</v>
      </c>
      <c r="AA138" s="75"/>
      <c r="AB138" s="75">
        <v>17.610062893081761</v>
      </c>
      <c r="AC138" s="75">
        <v>0.62893081761006298</v>
      </c>
      <c r="AD138" s="75">
        <v>0.62893081761006298</v>
      </c>
      <c r="AE138" s="75"/>
      <c r="AF138" s="75">
        <v>1.8867924528301887</v>
      </c>
      <c r="AG138" s="76">
        <v>1.257861635220126</v>
      </c>
    </row>
    <row r="139" spans="2:33" ht="14.25" thickBot="1">
      <c r="B139" s="77" t="s">
        <v>37</v>
      </c>
      <c r="C139" s="78">
        <v>9</v>
      </c>
      <c r="D139" s="79"/>
      <c r="E139" s="80"/>
      <c r="F139" s="80"/>
      <c r="G139" s="80"/>
      <c r="H139" s="80"/>
      <c r="I139" s="80">
        <v>11.111111111111111</v>
      </c>
      <c r="J139" s="80"/>
      <c r="K139" s="80">
        <v>11.111111111111111</v>
      </c>
      <c r="L139" s="81"/>
      <c r="M139" s="81">
        <v>11.111111111111111</v>
      </c>
      <c r="N139" s="81">
        <v>11.111111111111111</v>
      </c>
      <c r="O139" s="81">
        <v>11.111111111111111</v>
      </c>
      <c r="P139" s="81">
        <v>11.111111111111111</v>
      </c>
      <c r="Q139" s="81">
        <v>11.111111111111111</v>
      </c>
      <c r="R139" s="81"/>
      <c r="S139" s="81"/>
      <c r="T139" s="81"/>
      <c r="U139" s="81"/>
      <c r="V139" s="81"/>
      <c r="W139" s="81">
        <v>11.111111111111111</v>
      </c>
      <c r="X139" s="81"/>
      <c r="Y139" s="81"/>
      <c r="Z139" s="81">
        <v>11.111111111111111</v>
      </c>
      <c r="AA139" s="81"/>
      <c r="AB139" s="81"/>
      <c r="AC139" s="81"/>
      <c r="AD139" s="81"/>
      <c r="AE139" s="81"/>
      <c r="AF139" s="81"/>
      <c r="AG139" s="82"/>
    </row>
    <row r="140" spans="2:33" ht="14.25" thickBot="1">
      <c r="B140" s="59" t="s">
        <v>38</v>
      </c>
      <c r="C140" s="60">
        <f>IF(SUM(C131:C139,C117:C129)=0,"",SUM(C131:C139,C117:C129))</f>
        <v>1438</v>
      </c>
      <c r="D140" s="61">
        <f>IF(SUM(D131:D139,D117:D129)=0,"",(SUMPRODUCT($C117:$C129, D117:D129)+SUMPRODUCT($C131:$C139, D131:D139))/$C140)</f>
        <v>2.1557719054242002</v>
      </c>
      <c r="E140" s="62">
        <f t="shared" ref="E140:AG140" si="14">IF(SUM(E131:E139,E117:E129)=0,"",(SUMPRODUCT($C117:$C129, E117:E129)+SUMPRODUCT($C131:$C139, E131:E139))/$C140)</f>
        <v>0.62586926286509037</v>
      </c>
      <c r="F140" s="62">
        <f t="shared" si="14"/>
        <v>2.9207232267037551</v>
      </c>
      <c r="G140" s="62">
        <f t="shared" si="14"/>
        <v>0.69541029207232263</v>
      </c>
      <c r="H140" s="62">
        <f t="shared" si="14"/>
        <v>0.90403337969401942</v>
      </c>
      <c r="I140" s="62">
        <f t="shared" si="14"/>
        <v>2.9902642559109873</v>
      </c>
      <c r="J140" s="62">
        <f t="shared" si="14"/>
        <v>1.5994436717663421</v>
      </c>
      <c r="K140" s="62">
        <f t="shared" si="14"/>
        <v>0.55632823365785811</v>
      </c>
      <c r="L140" s="63">
        <f t="shared" si="14"/>
        <v>2.9902642559109873</v>
      </c>
      <c r="M140" s="63">
        <f t="shared" si="14"/>
        <v>6.8150208623087618</v>
      </c>
      <c r="N140" s="63">
        <f t="shared" si="14"/>
        <v>6.9541029207232263</v>
      </c>
      <c r="O140" s="63">
        <f t="shared" si="14"/>
        <v>5.1460361613351875</v>
      </c>
      <c r="P140" s="63">
        <f t="shared" si="14"/>
        <v>1.0431154381084839</v>
      </c>
      <c r="Q140" s="63">
        <f t="shared" si="14"/>
        <v>6.3977746870653682</v>
      </c>
      <c r="R140" s="63">
        <f t="shared" si="14"/>
        <v>3.1988873435326841</v>
      </c>
      <c r="S140" s="63">
        <f t="shared" si="14"/>
        <v>12.030598052851182</v>
      </c>
      <c r="T140" s="63">
        <f t="shared" si="14"/>
        <v>1.8776077885952711</v>
      </c>
      <c r="U140" s="63">
        <f t="shared" si="14"/>
        <v>9.8748261474269814</v>
      </c>
      <c r="V140" s="63">
        <f t="shared" si="14"/>
        <v>0.34770514603616132</v>
      </c>
      <c r="W140" s="63">
        <f t="shared" si="14"/>
        <v>8.3449235048678716</v>
      </c>
      <c r="X140" s="63" t="str">
        <f t="shared" si="14"/>
        <v/>
      </c>
      <c r="Y140" s="63">
        <f t="shared" si="14"/>
        <v>1.7385257301808066</v>
      </c>
      <c r="Z140" s="63">
        <f t="shared" si="14"/>
        <v>0.90403337969401942</v>
      </c>
      <c r="AA140" s="63">
        <f t="shared" si="14"/>
        <v>0.13908205841446453</v>
      </c>
      <c r="AB140" s="63">
        <f t="shared" si="14"/>
        <v>11.961057023643949</v>
      </c>
      <c r="AC140" s="63">
        <f t="shared" si="14"/>
        <v>1.6689847009735743</v>
      </c>
      <c r="AD140" s="63">
        <f t="shared" si="14"/>
        <v>0.7649513212795549</v>
      </c>
      <c r="AE140" s="63">
        <f t="shared" si="14"/>
        <v>6.9541029207232263E-2</v>
      </c>
      <c r="AF140" s="63">
        <f t="shared" si="14"/>
        <v>4.3810848400556326</v>
      </c>
      <c r="AG140" s="64">
        <f t="shared" si="14"/>
        <v>0.90403337969401942</v>
      </c>
    </row>
  </sheetData>
  <phoneticPr fontId="2"/>
  <conditionalFormatting sqref="D8:AG32">
    <cfRule type="expression" dxfId="152" priority="13">
      <formula>AND(D8=LARGE($D8:$AG8,3),NOT(D8=0))</formula>
    </cfRule>
    <cfRule type="expression" dxfId="151" priority="14">
      <formula>AND(D8=LARGE($D8:$AG8,2),NOT(D8=0))</formula>
    </cfRule>
    <cfRule type="expression" dxfId="150" priority="15">
      <formula>AND(D8=LARGE($D8:$AG8,1),NOT(D8=0))</formula>
    </cfRule>
  </conditionalFormatting>
  <conditionalFormatting sqref="D35:AG59">
    <cfRule type="expression" dxfId="149" priority="10">
      <formula>AND(D35=LARGE($D35:$AG35,3),NOT(D35=0))</formula>
    </cfRule>
    <cfRule type="expression" dxfId="148" priority="11">
      <formula>AND(D35=LARGE($D35:$AG35,2),NOT(D35=0))</formula>
    </cfRule>
    <cfRule type="expression" dxfId="147" priority="12">
      <formula>AND(D35=LARGE($D35:$AG35,1),NOT(D35=0))</formula>
    </cfRule>
  </conditionalFormatting>
  <conditionalFormatting sqref="D62:AG86">
    <cfRule type="expression" dxfId="146" priority="7">
      <formula>AND(D62=LARGE($D62:$AG62,3),NOT(D62=0))</formula>
    </cfRule>
    <cfRule type="expression" dxfId="145" priority="8">
      <formula>AND(D62=LARGE($D62:$AG62,2),NOT(D62=0))</formula>
    </cfRule>
    <cfRule type="expression" dxfId="144" priority="9">
      <formula>AND(D62=LARGE($D62:$AG62,1),NOT(D62=0))</formula>
    </cfRule>
  </conditionalFormatting>
  <conditionalFormatting sqref="D89:AG113">
    <cfRule type="expression" dxfId="143" priority="4">
      <formula>AND(D89=LARGE($D89:$AG89,3),NOT(D89=0))</formula>
    </cfRule>
    <cfRule type="expression" dxfId="142" priority="5">
      <formula>AND(D89=LARGE($D89:$AG89,2),NOT(D89=0))</formula>
    </cfRule>
    <cfRule type="expression" dxfId="141" priority="6">
      <formula>AND(D89=LARGE($D89:$AG89,1),NOT(D89=0))</formula>
    </cfRule>
  </conditionalFormatting>
  <conditionalFormatting sqref="D116:AG140">
    <cfRule type="expression" dxfId="140" priority="1">
      <formula>AND(D116=LARGE($D116:$AG116,3),NOT(D116=0))</formula>
    </cfRule>
    <cfRule type="expression" dxfId="139" priority="2">
      <formula>AND(D116=LARGE($D116:$AG116,2),NOT(D116=0))</formula>
    </cfRule>
    <cfRule type="expression" dxfId="138" priority="3">
      <formula>AND(D116=LARGE($D116:$AG116,1),NOT(D116=0))</formula>
    </cfRule>
  </conditionalFormatting>
  <pageMargins left="0.70866141732283472" right="0.70866141732283472" top="0.74803149606299213" bottom="0.74803149606299213" header="0.31496062992125984" footer="0.31496062992125984"/>
  <pageSetup paperSize="8" scale="44"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84CEA-1E11-4D3E-BA04-998D2EE45B1A}">
  <dimension ref="B2:D12"/>
  <sheetViews>
    <sheetView showGridLines="0" zoomScaleNormal="100" workbookViewId="0"/>
  </sheetViews>
  <sheetFormatPr defaultRowHeight="13.5"/>
  <cols>
    <col min="1" max="1" width="1.375" style="13" customWidth="1"/>
    <col min="2" max="2" width="9" style="13"/>
    <col min="3" max="3" width="14.625" style="13" customWidth="1"/>
    <col min="4" max="4" width="44.75" style="13" customWidth="1"/>
    <col min="5" max="5" width="1.375" style="13" customWidth="1"/>
    <col min="6" max="16384" width="9" style="13"/>
  </cols>
  <sheetData>
    <row r="2" spans="2:4">
      <c r="B2" s="5" t="s">
        <v>414</v>
      </c>
    </row>
    <row r="3" spans="2:4" ht="14.25" thickBot="1"/>
    <row r="4" spans="2:4" ht="21.75" thickBot="1">
      <c r="B4" s="14"/>
      <c r="C4" s="15" t="s">
        <v>379</v>
      </c>
      <c r="D4" s="15" t="s">
        <v>380</v>
      </c>
    </row>
    <row r="5" spans="2:4" ht="24" customHeight="1">
      <c r="B5" s="147" t="s">
        <v>7</v>
      </c>
      <c r="C5" s="16" t="s">
        <v>514</v>
      </c>
      <c r="D5" s="19" t="s">
        <v>515</v>
      </c>
    </row>
    <row r="6" spans="2:4" ht="24" customHeight="1">
      <c r="B6" s="148"/>
      <c r="C6" s="18" t="s">
        <v>21</v>
      </c>
      <c r="D6" s="19" t="s">
        <v>519</v>
      </c>
    </row>
    <row r="7" spans="2:4" ht="24" customHeight="1" thickBot="1">
      <c r="B7" s="148"/>
      <c r="C7" s="20" t="s">
        <v>517</v>
      </c>
      <c r="D7" s="21" t="s">
        <v>522</v>
      </c>
    </row>
    <row r="8" spans="2:4" ht="24" customHeight="1">
      <c r="B8" s="149" t="s">
        <v>8</v>
      </c>
      <c r="C8" s="22" t="s">
        <v>447</v>
      </c>
      <c r="D8" s="23" t="s">
        <v>520</v>
      </c>
    </row>
    <row r="9" spans="2:4" ht="24" customHeight="1">
      <c r="B9" s="151"/>
      <c r="C9" s="40" t="s">
        <v>504</v>
      </c>
      <c r="D9" s="41" t="s">
        <v>521</v>
      </c>
    </row>
    <row r="10" spans="2:4" ht="24" customHeight="1" thickBot="1">
      <c r="B10" s="150"/>
      <c r="C10" s="24" t="s">
        <v>442</v>
      </c>
      <c r="D10" s="25" t="s">
        <v>518</v>
      </c>
    </row>
    <row r="11" spans="2:4" ht="24" customHeight="1">
      <c r="B11" s="26"/>
    </row>
    <row r="12" spans="2:4" ht="24" customHeight="1">
      <c r="B12" s="26"/>
    </row>
  </sheetData>
  <mergeCells count="2">
    <mergeCell ref="B5:B7"/>
    <mergeCell ref="B8:B10"/>
  </mergeCells>
  <phoneticPr fontId="2"/>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2B324-AE0C-4A1D-8654-3D86E4958A26}">
  <sheetPr>
    <pageSetUpPr fitToPage="1"/>
  </sheetPr>
  <dimension ref="B1:J33"/>
  <sheetViews>
    <sheetView workbookViewId="0"/>
  </sheetViews>
  <sheetFormatPr defaultRowHeight="13.5"/>
  <cols>
    <col min="1" max="1" width="9" style="27"/>
    <col min="2" max="2" width="15" style="27" bestFit="1" customWidth="1"/>
    <col min="3" max="16384" width="9" style="27"/>
  </cols>
  <sheetData>
    <row r="1" spans="2:10" ht="17.25">
      <c r="B1" s="47"/>
    </row>
    <row r="3" spans="2:10">
      <c r="B3" s="27" t="s">
        <v>212</v>
      </c>
    </row>
    <row r="4" spans="2:10">
      <c r="B4" s="27" t="s">
        <v>222</v>
      </c>
    </row>
    <row r="6" spans="2:10" ht="14.25" thickBot="1">
      <c r="J6" s="48" t="s">
        <v>10</v>
      </c>
    </row>
    <row r="7" spans="2:10" ht="68.25" thickBot="1">
      <c r="B7" s="53"/>
      <c r="C7" s="54" t="s">
        <v>12</v>
      </c>
      <c r="D7" s="55" t="s">
        <v>223</v>
      </c>
      <c r="E7" s="56" t="s">
        <v>224</v>
      </c>
      <c r="F7" s="56" t="s">
        <v>225</v>
      </c>
      <c r="G7" s="56" t="s">
        <v>226</v>
      </c>
      <c r="H7" s="56" t="s">
        <v>227</v>
      </c>
      <c r="I7" s="56" t="s">
        <v>228</v>
      </c>
      <c r="J7" s="58" t="s">
        <v>229</v>
      </c>
    </row>
    <row r="8" spans="2:10" ht="14.25" thickBot="1">
      <c r="B8" s="59" t="s">
        <v>14</v>
      </c>
      <c r="C8" s="60">
        <f>IF(SUM(C9:C21)=0,"",SUM(C9:C21))</f>
        <v>816</v>
      </c>
      <c r="D8" s="61">
        <v>46.078431372549019</v>
      </c>
      <c r="E8" s="62">
        <v>33.82352941176471</v>
      </c>
      <c r="F8" s="62">
        <v>23.897058823529413</v>
      </c>
      <c r="G8" s="62">
        <v>47.42647058823529</v>
      </c>
      <c r="H8" s="62">
        <v>26.715686274509803</v>
      </c>
      <c r="I8" s="62">
        <v>18.259803921568626</v>
      </c>
      <c r="J8" s="64">
        <v>3.7990196078431371</v>
      </c>
    </row>
    <row r="9" spans="2:10">
      <c r="B9" s="65" t="s">
        <v>15</v>
      </c>
      <c r="C9" s="66">
        <v>127</v>
      </c>
      <c r="D9" s="67">
        <v>33.858267716535437</v>
      </c>
      <c r="E9" s="68">
        <v>30.708661417322837</v>
      </c>
      <c r="F9" s="68">
        <v>23.622047244094489</v>
      </c>
      <c r="G9" s="68">
        <v>48.818897637795274</v>
      </c>
      <c r="H9" s="68">
        <v>33.070866141732289</v>
      </c>
      <c r="I9" s="68">
        <v>15.748031496062993</v>
      </c>
      <c r="J9" s="70">
        <v>3.1496062992125982</v>
      </c>
    </row>
    <row r="10" spans="2:10">
      <c r="B10" s="71" t="s">
        <v>16</v>
      </c>
      <c r="C10" s="72">
        <v>15</v>
      </c>
      <c r="D10" s="73">
        <v>33.333333333333329</v>
      </c>
      <c r="E10" s="74">
        <v>46.666666666666664</v>
      </c>
      <c r="F10" s="74">
        <v>40</v>
      </c>
      <c r="G10" s="74">
        <v>60</v>
      </c>
      <c r="H10" s="74">
        <v>6.666666666666667</v>
      </c>
      <c r="I10" s="74">
        <v>13.333333333333334</v>
      </c>
      <c r="J10" s="76">
        <v>6.666666666666667</v>
      </c>
    </row>
    <row r="11" spans="2:10">
      <c r="B11" s="71" t="s">
        <v>17</v>
      </c>
      <c r="C11" s="72">
        <v>28</v>
      </c>
      <c r="D11" s="73">
        <v>32.142857142857146</v>
      </c>
      <c r="E11" s="74">
        <v>35.714285714285715</v>
      </c>
      <c r="F11" s="74">
        <v>28.571428571428569</v>
      </c>
      <c r="G11" s="74">
        <v>71.428571428571431</v>
      </c>
      <c r="H11" s="74">
        <v>25</v>
      </c>
      <c r="I11" s="74">
        <v>17.857142857142858</v>
      </c>
      <c r="J11" s="76">
        <v>3.5714285714285712</v>
      </c>
    </row>
    <row r="12" spans="2:10">
      <c r="B12" s="71" t="s">
        <v>18</v>
      </c>
      <c r="C12" s="72">
        <v>69</v>
      </c>
      <c r="D12" s="73">
        <v>37.681159420289859</v>
      </c>
      <c r="E12" s="74">
        <v>42.028985507246375</v>
      </c>
      <c r="F12" s="74">
        <v>24.637681159420293</v>
      </c>
      <c r="G12" s="74">
        <v>56.521739130434781</v>
      </c>
      <c r="H12" s="74">
        <v>21.739130434782609</v>
      </c>
      <c r="I12" s="74">
        <v>20.289855072463769</v>
      </c>
      <c r="J12" s="76">
        <v>2.8985507246376812</v>
      </c>
    </row>
    <row r="13" spans="2:10">
      <c r="B13" s="71" t="s">
        <v>19</v>
      </c>
      <c r="C13" s="72">
        <v>4</v>
      </c>
      <c r="D13" s="73">
        <v>50</v>
      </c>
      <c r="E13" s="74">
        <v>50</v>
      </c>
      <c r="F13" s="74">
        <v>50</v>
      </c>
      <c r="G13" s="74">
        <v>25</v>
      </c>
      <c r="H13" s="74">
        <v>25</v>
      </c>
      <c r="I13" s="74">
        <v>50</v>
      </c>
      <c r="J13" s="76"/>
    </row>
    <row r="14" spans="2:10">
      <c r="B14" s="71" t="s">
        <v>20</v>
      </c>
      <c r="C14" s="72">
        <v>46</v>
      </c>
      <c r="D14" s="73">
        <v>71.739130434782609</v>
      </c>
      <c r="E14" s="74">
        <v>41.304347826086953</v>
      </c>
      <c r="F14" s="74">
        <v>26.086956521739129</v>
      </c>
      <c r="G14" s="74">
        <v>52.173913043478258</v>
      </c>
      <c r="H14" s="74">
        <v>19.565217391304348</v>
      </c>
      <c r="I14" s="74">
        <v>2.1739130434782608</v>
      </c>
      <c r="J14" s="76">
        <v>4.3478260869565215</v>
      </c>
    </row>
    <row r="15" spans="2:10">
      <c r="B15" s="71" t="s">
        <v>21</v>
      </c>
      <c r="C15" s="72">
        <v>38</v>
      </c>
      <c r="D15" s="73">
        <v>55.26315789473685</v>
      </c>
      <c r="E15" s="74">
        <v>10.526315789473683</v>
      </c>
      <c r="F15" s="74">
        <v>21.052631578947366</v>
      </c>
      <c r="G15" s="74">
        <v>55.26315789473685</v>
      </c>
      <c r="H15" s="74">
        <v>26.315789473684209</v>
      </c>
      <c r="I15" s="74">
        <v>5.2631578947368416</v>
      </c>
      <c r="J15" s="76">
        <v>7.8947368421052628</v>
      </c>
    </row>
    <row r="16" spans="2:10">
      <c r="B16" s="71" t="s">
        <v>22</v>
      </c>
      <c r="C16" s="72">
        <v>31</v>
      </c>
      <c r="D16" s="73">
        <v>67.741935483870961</v>
      </c>
      <c r="E16" s="74">
        <v>32.258064516129032</v>
      </c>
      <c r="F16" s="74">
        <v>16.129032258064516</v>
      </c>
      <c r="G16" s="74">
        <v>32.258064516129032</v>
      </c>
      <c r="H16" s="74">
        <v>38.70967741935484</v>
      </c>
      <c r="I16" s="74">
        <v>16.129032258064516</v>
      </c>
      <c r="J16" s="76">
        <v>6.4516129032258061</v>
      </c>
    </row>
    <row r="17" spans="2:10">
      <c r="B17" s="71" t="s">
        <v>23</v>
      </c>
      <c r="C17" s="72">
        <v>96</v>
      </c>
      <c r="D17" s="73">
        <v>45.833333333333329</v>
      </c>
      <c r="E17" s="74">
        <v>32.291666666666671</v>
      </c>
      <c r="F17" s="74">
        <v>31.25</v>
      </c>
      <c r="G17" s="74">
        <v>45.833333333333329</v>
      </c>
      <c r="H17" s="74">
        <v>26.041666666666668</v>
      </c>
      <c r="I17" s="74">
        <v>19.791666666666664</v>
      </c>
      <c r="J17" s="76">
        <v>3.125</v>
      </c>
    </row>
    <row r="18" spans="2:10">
      <c r="B18" s="71" t="s">
        <v>24</v>
      </c>
      <c r="C18" s="72">
        <v>78</v>
      </c>
      <c r="D18" s="73">
        <v>47.435897435897431</v>
      </c>
      <c r="E18" s="74">
        <v>34.615384615384613</v>
      </c>
      <c r="F18" s="74">
        <v>19.230769230769234</v>
      </c>
      <c r="G18" s="74">
        <v>46.153846153846153</v>
      </c>
      <c r="H18" s="74">
        <v>23.076923076923077</v>
      </c>
      <c r="I18" s="74">
        <v>19.230769230769234</v>
      </c>
      <c r="J18" s="76"/>
    </row>
    <row r="19" spans="2:10">
      <c r="B19" s="71" t="s">
        <v>25</v>
      </c>
      <c r="C19" s="72">
        <v>19</v>
      </c>
      <c r="D19" s="73">
        <v>21.052631578947366</v>
      </c>
      <c r="E19" s="74">
        <v>15.789473684210526</v>
      </c>
      <c r="F19" s="74">
        <v>15.789473684210526</v>
      </c>
      <c r="G19" s="74">
        <v>10.526315789473683</v>
      </c>
      <c r="H19" s="74">
        <v>42.105263157894733</v>
      </c>
      <c r="I19" s="74">
        <v>52.631578947368418</v>
      </c>
      <c r="J19" s="76">
        <v>10.526315789473683</v>
      </c>
    </row>
    <row r="20" spans="2:10">
      <c r="B20" s="71" t="s">
        <v>26</v>
      </c>
      <c r="C20" s="72">
        <v>83</v>
      </c>
      <c r="D20" s="73">
        <v>54.216867469879517</v>
      </c>
      <c r="E20" s="74">
        <v>42.168674698795186</v>
      </c>
      <c r="F20" s="74">
        <v>22.891566265060241</v>
      </c>
      <c r="G20" s="74">
        <v>45.783132530120483</v>
      </c>
      <c r="H20" s="74">
        <v>26.506024096385545</v>
      </c>
      <c r="I20" s="74">
        <v>21.686746987951807</v>
      </c>
      <c r="J20" s="76">
        <v>1.2048192771084338</v>
      </c>
    </row>
    <row r="21" spans="2:10" ht="14.25" thickBot="1">
      <c r="B21" s="77" t="s">
        <v>27</v>
      </c>
      <c r="C21" s="78">
        <v>182</v>
      </c>
      <c r="D21" s="79">
        <v>47.252747252747248</v>
      </c>
      <c r="E21" s="80">
        <v>32.967032967032964</v>
      </c>
      <c r="F21" s="80">
        <v>21.978021978021978</v>
      </c>
      <c r="G21" s="80">
        <v>44.505494505494504</v>
      </c>
      <c r="H21" s="80">
        <v>26.373626373626376</v>
      </c>
      <c r="I21" s="80">
        <v>19.780219780219781</v>
      </c>
      <c r="J21" s="82">
        <v>5.4945054945054945</v>
      </c>
    </row>
    <row r="22" spans="2:10" ht="14.25" thickBot="1">
      <c r="B22" s="59" t="s">
        <v>28</v>
      </c>
      <c r="C22" s="60">
        <f>IF(SUM(C23:C31)=0,"",SUM(C23:C31))</f>
        <v>1283</v>
      </c>
      <c r="D22" s="61">
        <v>31.176929072486359</v>
      </c>
      <c r="E22" s="62">
        <v>26.734216679657052</v>
      </c>
      <c r="F22" s="62">
        <v>30.163678877630552</v>
      </c>
      <c r="G22" s="62">
        <v>43.413873733437256</v>
      </c>
      <c r="H22" s="62">
        <v>29.384255650818393</v>
      </c>
      <c r="I22" s="62">
        <v>10.756040530007795</v>
      </c>
      <c r="J22" s="64">
        <v>6.3133281371784884</v>
      </c>
    </row>
    <row r="23" spans="2:10">
      <c r="B23" s="65" t="s">
        <v>29</v>
      </c>
      <c r="C23" s="66">
        <v>95</v>
      </c>
      <c r="D23" s="67">
        <v>41.05263157894737</v>
      </c>
      <c r="E23" s="68">
        <v>23.157894736842106</v>
      </c>
      <c r="F23" s="68">
        <v>33.684210526315788</v>
      </c>
      <c r="G23" s="68">
        <v>64.21052631578948</v>
      </c>
      <c r="H23" s="68">
        <v>14.736842105263156</v>
      </c>
      <c r="I23" s="68">
        <v>22.105263157894736</v>
      </c>
      <c r="J23" s="70">
        <v>2.1052631578947367</v>
      </c>
    </row>
    <row r="24" spans="2:10">
      <c r="B24" s="71" t="s">
        <v>30</v>
      </c>
      <c r="C24" s="72">
        <v>132</v>
      </c>
      <c r="D24" s="73">
        <v>38.636363636363633</v>
      </c>
      <c r="E24" s="74">
        <v>33.333333333333329</v>
      </c>
      <c r="F24" s="74">
        <v>26.515151515151516</v>
      </c>
      <c r="G24" s="74">
        <v>42.424242424242422</v>
      </c>
      <c r="H24" s="74">
        <v>32.575757575757578</v>
      </c>
      <c r="I24" s="74">
        <v>13.636363636363635</v>
      </c>
      <c r="J24" s="76">
        <v>5.3030303030303028</v>
      </c>
    </row>
    <row r="25" spans="2:10">
      <c r="B25" s="71" t="s">
        <v>31</v>
      </c>
      <c r="C25" s="72">
        <v>135</v>
      </c>
      <c r="D25" s="73">
        <v>20</v>
      </c>
      <c r="E25" s="74">
        <v>22.962962962962962</v>
      </c>
      <c r="F25" s="74">
        <v>29.629629629629626</v>
      </c>
      <c r="G25" s="74">
        <v>39.25925925925926</v>
      </c>
      <c r="H25" s="74">
        <v>31.111111111111111</v>
      </c>
      <c r="I25" s="74">
        <v>11.111111111111111</v>
      </c>
      <c r="J25" s="76">
        <v>6.666666666666667</v>
      </c>
    </row>
    <row r="26" spans="2:10">
      <c r="B26" s="71" t="s">
        <v>32</v>
      </c>
      <c r="C26" s="72">
        <v>284</v>
      </c>
      <c r="D26" s="73">
        <v>25</v>
      </c>
      <c r="E26" s="74">
        <v>23.943661971830984</v>
      </c>
      <c r="F26" s="74">
        <v>31.690140845070424</v>
      </c>
      <c r="G26" s="74">
        <v>46.12676056338028</v>
      </c>
      <c r="H26" s="74">
        <v>34.154929577464785</v>
      </c>
      <c r="I26" s="74">
        <v>12.323943661971832</v>
      </c>
      <c r="J26" s="76">
        <v>7.7464788732394361</v>
      </c>
    </row>
    <row r="27" spans="2:10">
      <c r="B27" s="71" t="s">
        <v>33</v>
      </c>
      <c r="C27" s="72">
        <v>240</v>
      </c>
      <c r="D27" s="73">
        <v>41.25</v>
      </c>
      <c r="E27" s="74">
        <v>32.5</v>
      </c>
      <c r="F27" s="74">
        <v>27.500000000000004</v>
      </c>
      <c r="G27" s="74">
        <v>45.416666666666664</v>
      </c>
      <c r="H27" s="74">
        <v>29.166666666666668</v>
      </c>
      <c r="I27" s="74">
        <v>5.416666666666667</v>
      </c>
      <c r="J27" s="76">
        <v>5.416666666666667</v>
      </c>
    </row>
    <row r="28" spans="2:10">
      <c r="B28" s="71" t="s">
        <v>34</v>
      </c>
      <c r="C28" s="72">
        <v>118</v>
      </c>
      <c r="D28" s="73">
        <v>33.898305084745758</v>
      </c>
      <c r="E28" s="74">
        <v>26.271186440677969</v>
      </c>
      <c r="F28" s="74">
        <v>33.050847457627121</v>
      </c>
      <c r="G28" s="74">
        <v>27.118644067796609</v>
      </c>
      <c r="H28" s="74">
        <v>30.508474576271187</v>
      </c>
      <c r="I28" s="74">
        <v>7.6271186440677967</v>
      </c>
      <c r="J28" s="76">
        <v>10.16949152542373</v>
      </c>
    </row>
    <row r="29" spans="2:10">
      <c r="B29" s="71" t="s">
        <v>35</v>
      </c>
      <c r="C29" s="72">
        <v>40</v>
      </c>
      <c r="D29" s="73">
        <v>20</v>
      </c>
      <c r="E29" s="74">
        <v>12.5</v>
      </c>
      <c r="F29" s="74">
        <v>35</v>
      </c>
      <c r="G29" s="74">
        <v>32.5</v>
      </c>
      <c r="H29" s="74">
        <v>25</v>
      </c>
      <c r="I29" s="74">
        <v>2.5</v>
      </c>
      <c r="J29" s="76">
        <v>10</v>
      </c>
    </row>
    <row r="30" spans="2:10">
      <c r="B30" s="71" t="s">
        <v>36</v>
      </c>
      <c r="C30" s="72">
        <v>226</v>
      </c>
      <c r="D30" s="73">
        <v>25.663716814159294</v>
      </c>
      <c r="E30" s="74">
        <v>25.663716814159294</v>
      </c>
      <c r="F30" s="74">
        <v>29.20353982300885</v>
      </c>
      <c r="G30" s="74">
        <v>42.477876106194692</v>
      </c>
      <c r="H30" s="74">
        <v>26.548672566371685</v>
      </c>
      <c r="I30" s="74">
        <v>11.061946902654867</v>
      </c>
      <c r="J30" s="76">
        <v>5.3097345132743365</v>
      </c>
    </row>
    <row r="31" spans="2:10" ht="14.25" thickBot="1">
      <c r="B31" s="77" t="s">
        <v>37</v>
      </c>
      <c r="C31" s="78">
        <v>13</v>
      </c>
      <c r="D31" s="79">
        <v>53.846153846153847</v>
      </c>
      <c r="E31" s="80">
        <v>46.153846153846153</v>
      </c>
      <c r="F31" s="80">
        <v>38.461538461538467</v>
      </c>
      <c r="G31" s="80">
        <v>46.153846153846153</v>
      </c>
      <c r="H31" s="80">
        <v>38.461538461538467</v>
      </c>
      <c r="I31" s="80">
        <v>7.6923076923076925</v>
      </c>
      <c r="J31" s="82"/>
    </row>
    <row r="32" spans="2:10" ht="14.25" thickBot="1">
      <c r="B32" s="59" t="s">
        <v>38</v>
      </c>
      <c r="C32" s="60">
        <f>IF(SUM(C23:C31,C9:C21)=0,"",SUM(C23:C31,C9:C21))</f>
        <v>2099</v>
      </c>
      <c r="D32" s="61">
        <v>36.969985707479751</v>
      </c>
      <c r="E32" s="62">
        <v>29.490233444497381</v>
      </c>
      <c r="F32" s="62">
        <v>27.727489280609813</v>
      </c>
      <c r="G32" s="62">
        <v>44.973797046212482</v>
      </c>
      <c r="H32" s="62">
        <v>28.346831824678421</v>
      </c>
      <c r="I32" s="62">
        <v>13.673177703668413</v>
      </c>
      <c r="J32" s="64">
        <v>5.3358742258218195</v>
      </c>
    </row>
    <row r="33" spans="3:3">
      <c r="C33" s="83"/>
    </row>
  </sheetData>
  <phoneticPr fontId="2"/>
  <conditionalFormatting sqref="D8:J32">
    <cfRule type="expression" dxfId="71" priority="1">
      <formula>AND(D8=LARGE($D8:$J8,3),NOT(D8=0))</formula>
    </cfRule>
    <cfRule type="expression" dxfId="70" priority="2">
      <formula>AND(D8=LARGE($D8:$J8,2),NOT(D8=0))</formula>
    </cfRule>
    <cfRule type="expression" dxfId="69" priority="3">
      <formula>AND(D8=LARGE($D8:$J8,1),NOT(D8=0))</formula>
    </cfRule>
  </conditionalFormatting>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491E2-8ACD-4EEF-BAC7-6357DF9BD7D4}">
  <dimension ref="B2:D13"/>
  <sheetViews>
    <sheetView showGridLines="0" zoomScaleNormal="100" workbookViewId="0"/>
  </sheetViews>
  <sheetFormatPr defaultRowHeight="13.5"/>
  <cols>
    <col min="1" max="1" width="1.375" style="13" customWidth="1"/>
    <col min="2" max="2" width="9" style="13"/>
    <col min="3" max="3" width="14.625" style="13" customWidth="1"/>
    <col min="4" max="4" width="44.75" style="13" customWidth="1"/>
    <col min="5" max="5" width="1.375" style="13" customWidth="1"/>
    <col min="6" max="16384" width="9" style="13"/>
  </cols>
  <sheetData>
    <row r="2" spans="2:4">
      <c r="B2" s="5" t="s">
        <v>414</v>
      </c>
    </row>
    <row r="3" spans="2:4" ht="14.25" thickBot="1"/>
    <row r="4" spans="2:4" ht="21.75" thickBot="1">
      <c r="B4" s="14"/>
      <c r="C4" s="15" t="s">
        <v>379</v>
      </c>
      <c r="D4" s="15" t="s">
        <v>380</v>
      </c>
    </row>
    <row r="5" spans="2:4" ht="24" customHeight="1">
      <c r="B5" s="147" t="s">
        <v>7</v>
      </c>
      <c r="C5" s="16" t="s">
        <v>437</v>
      </c>
      <c r="D5" s="19" t="s">
        <v>527</v>
      </c>
    </row>
    <row r="6" spans="2:4" ht="24" customHeight="1">
      <c r="B6" s="148"/>
      <c r="C6" s="18" t="s">
        <v>525</v>
      </c>
      <c r="D6" s="19" t="s">
        <v>526</v>
      </c>
    </row>
    <row r="7" spans="2:4" ht="24" customHeight="1" thickBot="1">
      <c r="B7" s="148"/>
      <c r="C7" s="20" t="s">
        <v>517</v>
      </c>
      <c r="D7" s="21" t="s">
        <v>529</v>
      </c>
    </row>
    <row r="8" spans="2:4" ht="24" customHeight="1">
      <c r="B8" s="149" t="s">
        <v>8</v>
      </c>
      <c r="C8" s="22" t="s">
        <v>447</v>
      </c>
      <c r="D8" s="23" t="s">
        <v>523</v>
      </c>
    </row>
    <row r="9" spans="2:4" ht="24" customHeight="1">
      <c r="B9" s="151"/>
      <c r="C9" s="40" t="s">
        <v>416</v>
      </c>
      <c r="D9" s="41" t="s">
        <v>524</v>
      </c>
    </row>
    <row r="10" spans="2:4" ht="24" customHeight="1">
      <c r="B10" s="151"/>
      <c r="C10" s="40" t="s">
        <v>516</v>
      </c>
      <c r="D10" s="41" t="s">
        <v>528</v>
      </c>
    </row>
    <row r="11" spans="2:4" ht="24" customHeight="1">
      <c r="B11" s="151"/>
      <c r="C11" s="40" t="s">
        <v>31</v>
      </c>
      <c r="D11" s="41" t="s">
        <v>532</v>
      </c>
    </row>
    <row r="12" spans="2:4" ht="24" customHeight="1">
      <c r="B12" s="151"/>
      <c r="C12" s="40" t="s">
        <v>30</v>
      </c>
      <c r="D12" s="41" t="s">
        <v>530</v>
      </c>
    </row>
    <row r="13" spans="2:4" ht="24" customHeight="1" thickBot="1">
      <c r="B13" s="150"/>
      <c r="C13" s="24" t="s">
        <v>497</v>
      </c>
      <c r="D13" s="25" t="s">
        <v>531</v>
      </c>
    </row>
  </sheetData>
  <mergeCells count="2">
    <mergeCell ref="B5:B7"/>
    <mergeCell ref="B8:B13"/>
  </mergeCells>
  <phoneticPr fontId="2"/>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723F8-BA5C-43EB-93A9-3867259CDAFA}">
  <sheetPr>
    <pageSetUpPr fitToPage="1"/>
  </sheetPr>
  <dimension ref="B1:I33"/>
  <sheetViews>
    <sheetView workbookViewId="0"/>
  </sheetViews>
  <sheetFormatPr defaultRowHeight="13.5"/>
  <cols>
    <col min="1" max="1" width="9" style="27"/>
    <col min="2" max="2" width="15" style="27" bestFit="1" customWidth="1"/>
    <col min="3" max="16384" width="9" style="27"/>
  </cols>
  <sheetData>
    <row r="1" spans="2:9" ht="17.25">
      <c r="B1" s="47"/>
    </row>
    <row r="3" spans="2:9">
      <c r="B3" s="27" t="s">
        <v>212</v>
      </c>
    </row>
    <row r="4" spans="2:9">
      <c r="B4" s="27" t="s">
        <v>230</v>
      </c>
    </row>
    <row r="6" spans="2:9" ht="14.25" thickBot="1">
      <c r="I6" s="48" t="s">
        <v>10</v>
      </c>
    </row>
    <row r="7" spans="2:9" ht="41.25" thickBot="1">
      <c r="B7" s="53"/>
      <c r="C7" s="54" t="s">
        <v>12</v>
      </c>
      <c r="D7" s="55" t="s">
        <v>231</v>
      </c>
      <c r="E7" s="56" t="s">
        <v>232</v>
      </c>
      <c r="F7" s="56" t="s">
        <v>233</v>
      </c>
      <c r="G7" s="56" t="s">
        <v>234</v>
      </c>
      <c r="H7" s="56" t="s">
        <v>235</v>
      </c>
      <c r="I7" s="58" t="s">
        <v>236</v>
      </c>
    </row>
    <row r="8" spans="2:9" ht="14.25" thickBot="1">
      <c r="B8" s="59" t="s">
        <v>14</v>
      </c>
      <c r="C8" s="60">
        <f>IF(SUM(C9:C21)=0,"",SUM(C9:C21))</f>
        <v>831</v>
      </c>
      <c r="D8" s="61">
        <f>IF(SUM(D9:D21)=0,"",SUMPRODUCT($C9:$C21, D9:D21)/$C8)</f>
        <v>13.116726835138387</v>
      </c>
      <c r="E8" s="62">
        <f t="shared" ref="E8:I8" si="0">IF(SUM(E9:E21)=0,"",SUMPRODUCT($C9:$C21, E9:E21)/$C8)</f>
        <v>2.8880866425992782</v>
      </c>
      <c r="F8" s="62">
        <f t="shared" si="0"/>
        <v>0.60168471720818295</v>
      </c>
      <c r="G8" s="62">
        <f t="shared" si="0"/>
        <v>16.004813477737667</v>
      </c>
      <c r="H8" s="62">
        <f t="shared" si="0"/>
        <v>7.8219013237063777</v>
      </c>
      <c r="I8" s="64">
        <f t="shared" si="0"/>
        <v>59.566787003610109</v>
      </c>
    </row>
    <row r="9" spans="2:9">
      <c r="B9" s="65" t="s">
        <v>15</v>
      </c>
      <c r="C9" s="66">
        <v>130</v>
      </c>
      <c r="D9" s="67">
        <v>11.538461538461538</v>
      </c>
      <c r="E9" s="68">
        <v>0.76923076923076927</v>
      </c>
      <c r="F9" s="68"/>
      <c r="G9" s="68">
        <v>9.2307692307692317</v>
      </c>
      <c r="H9" s="68">
        <v>7.6923076923076925</v>
      </c>
      <c r="I9" s="70">
        <v>70.769230769230774</v>
      </c>
    </row>
    <row r="10" spans="2:9">
      <c r="B10" s="71" t="s">
        <v>16</v>
      </c>
      <c r="C10" s="72">
        <v>16</v>
      </c>
      <c r="D10" s="73">
        <v>6.25</v>
      </c>
      <c r="E10" s="74"/>
      <c r="F10" s="74">
        <v>6.25</v>
      </c>
      <c r="G10" s="74">
        <v>6.25</v>
      </c>
      <c r="H10" s="74">
        <v>6.25</v>
      </c>
      <c r="I10" s="76">
        <v>75</v>
      </c>
    </row>
    <row r="11" spans="2:9">
      <c r="B11" s="71" t="s">
        <v>17</v>
      </c>
      <c r="C11" s="72">
        <v>29</v>
      </c>
      <c r="D11" s="73">
        <v>17.241379310344829</v>
      </c>
      <c r="E11" s="74">
        <v>3.4482758620689653</v>
      </c>
      <c r="F11" s="74"/>
      <c r="G11" s="74">
        <v>13.793103448275861</v>
      </c>
      <c r="H11" s="74">
        <v>20.689655172413794</v>
      </c>
      <c r="I11" s="76">
        <v>44.827586206896555</v>
      </c>
    </row>
    <row r="12" spans="2:9">
      <c r="B12" s="71" t="s">
        <v>18</v>
      </c>
      <c r="C12" s="72">
        <v>67</v>
      </c>
      <c r="D12" s="73">
        <v>22.388059701492537</v>
      </c>
      <c r="E12" s="74">
        <v>2.9850746268656714</v>
      </c>
      <c r="F12" s="74"/>
      <c r="G12" s="74">
        <v>17.910447761194028</v>
      </c>
      <c r="H12" s="74">
        <v>2.9850746268656714</v>
      </c>
      <c r="I12" s="76">
        <v>53.731343283582092</v>
      </c>
    </row>
    <row r="13" spans="2:9">
      <c r="B13" s="71" t="s">
        <v>19</v>
      </c>
      <c r="C13" s="72">
        <v>4</v>
      </c>
      <c r="D13" s="73"/>
      <c r="E13" s="74"/>
      <c r="F13" s="74"/>
      <c r="G13" s="74">
        <v>25</v>
      </c>
      <c r="H13" s="74">
        <v>25</v>
      </c>
      <c r="I13" s="76">
        <v>50</v>
      </c>
    </row>
    <row r="14" spans="2:9">
      <c r="B14" s="71" t="s">
        <v>20</v>
      </c>
      <c r="C14" s="72">
        <v>47</v>
      </c>
      <c r="D14" s="73">
        <v>10.638297872340425</v>
      </c>
      <c r="E14" s="74"/>
      <c r="F14" s="74"/>
      <c r="G14" s="74">
        <v>14.893617021276595</v>
      </c>
      <c r="H14" s="74">
        <v>14.893617021276595</v>
      </c>
      <c r="I14" s="76">
        <v>59.574468085106382</v>
      </c>
    </row>
    <row r="15" spans="2:9">
      <c r="B15" s="71" t="s">
        <v>21</v>
      </c>
      <c r="C15" s="72">
        <v>39</v>
      </c>
      <c r="D15" s="73">
        <v>23.076923076923077</v>
      </c>
      <c r="E15" s="74"/>
      <c r="F15" s="74"/>
      <c r="G15" s="74">
        <v>23.076923076923077</v>
      </c>
      <c r="H15" s="74">
        <v>2.5641025641025639</v>
      </c>
      <c r="I15" s="76">
        <v>51.282051282051277</v>
      </c>
    </row>
    <row r="16" spans="2:9">
      <c r="B16" s="71" t="s">
        <v>22</v>
      </c>
      <c r="C16" s="72">
        <v>31</v>
      </c>
      <c r="D16" s="73">
        <v>22.58064516129032</v>
      </c>
      <c r="E16" s="74"/>
      <c r="F16" s="74"/>
      <c r="G16" s="74">
        <v>22.58064516129032</v>
      </c>
      <c r="H16" s="74">
        <v>6.4516129032258061</v>
      </c>
      <c r="I16" s="76">
        <v>48.387096774193552</v>
      </c>
    </row>
    <row r="17" spans="2:9">
      <c r="B17" s="71" t="s">
        <v>23</v>
      </c>
      <c r="C17" s="72">
        <v>94</v>
      </c>
      <c r="D17" s="73">
        <v>12.76595744680851</v>
      </c>
      <c r="E17" s="74">
        <v>3.1914893617021276</v>
      </c>
      <c r="F17" s="74">
        <v>1.0638297872340425</v>
      </c>
      <c r="G17" s="74">
        <v>17.021276595744681</v>
      </c>
      <c r="H17" s="74">
        <v>7.4468085106382977</v>
      </c>
      <c r="I17" s="76">
        <v>58.51063829787234</v>
      </c>
    </row>
    <row r="18" spans="2:9">
      <c r="B18" s="71" t="s">
        <v>24</v>
      </c>
      <c r="C18" s="72">
        <v>79</v>
      </c>
      <c r="D18" s="73">
        <v>12.658227848101266</v>
      </c>
      <c r="E18" s="74">
        <v>3.79746835443038</v>
      </c>
      <c r="F18" s="74"/>
      <c r="G18" s="74">
        <v>22.784810126582279</v>
      </c>
      <c r="H18" s="74">
        <v>7.59493670886076</v>
      </c>
      <c r="I18" s="76">
        <v>53.164556962025308</v>
      </c>
    </row>
    <row r="19" spans="2:9">
      <c r="B19" s="71" t="s">
        <v>25</v>
      </c>
      <c r="C19" s="72">
        <v>21</v>
      </c>
      <c r="D19" s="73">
        <v>4.7619047619047619</v>
      </c>
      <c r="E19" s="74">
        <v>4.7619047619047619</v>
      </c>
      <c r="F19" s="74">
        <v>4.7619047619047619</v>
      </c>
      <c r="G19" s="74">
        <v>9.5238095238095237</v>
      </c>
      <c r="H19" s="74">
        <v>4.7619047619047619</v>
      </c>
      <c r="I19" s="76">
        <v>71.428571428571431</v>
      </c>
    </row>
    <row r="20" spans="2:9">
      <c r="B20" s="71" t="s">
        <v>26</v>
      </c>
      <c r="C20" s="72">
        <v>82</v>
      </c>
      <c r="D20" s="73">
        <v>13.414634146341465</v>
      </c>
      <c r="E20" s="74">
        <v>9.7560975609756095</v>
      </c>
      <c r="F20" s="74"/>
      <c r="G20" s="74">
        <v>19.512195121951219</v>
      </c>
      <c r="H20" s="74">
        <v>8.536585365853659</v>
      </c>
      <c r="I20" s="76">
        <v>48.780487804878049</v>
      </c>
    </row>
    <row r="21" spans="2:9" ht="14.25" thickBot="1">
      <c r="B21" s="77" t="s">
        <v>27</v>
      </c>
      <c r="C21" s="78">
        <v>192</v>
      </c>
      <c r="D21" s="79">
        <v>9.375</v>
      </c>
      <c r="E21" s="80">
        <v>2.604166666666667</v>
      </c>
      <c r="F21" s="80">
        <v>1.0416666666666665</v>
      </c>
      <c r="G21" s="80">
        <v>14.583333333333334</v>
      </c>
      <c r="H21" s="80">
        <v>7.291666666666667</v>
      </c>
      <c r="I21" s="82">
        <v>65.104166666666657</v>
      </c>
    </row>
    <row r="22" spans="2:9" ht="14.25" thickBot="1">
      <c r="B22" s="59" t="s">
        <v>28</v>
      </c>
      <c r="C22" s="60">
        <f>IF(SUM(C23:C31)=0,"",SUM(C23:C31))</f>
        <v>1362</v>
      </c>
      <c r="D22" s="61">
        <f>IF(SUM(D23:D31)=0,"",SUMPRODUCT($C23:$C31, D23:D31)/$C22)</f>
        <v>6.4610866372980906</v>
      </c>
      <c r="E22" s="62">
        <f t="shared" ref="E22:I22" si="1">IF(SUM(E23:E31)=0,"",SUMPRODUCT($C23:$C31, E23:E31)/$C22)</f>
        <v>2.1292217327459619</v>
      </c>
      <c r="F22" s="62">
        <f t="shared" si="1"/>
        <v>1.0279001468428781</v>
      </c>
      <c r="G22" s="62">
        <f t="shared" si="1"/>
        <v>6.4610866372980906</v>
      </c>
      <c r="H22" s="62">
        <f t="shared" si="1"/>
        <v>3.0837004405286343</v>
      </c>
      <c r="I22" s="64">
        <f t="shared" si="1"/>
        <v>80.837004405286351</v>
      </c>
    </row>
    <row r="23" spans="2:9">
      <c r="B23" s="65" t="s">
        <v>29</v>
      </c>
      <c r="C23" s="66">
        <v>99</v>
      </c>
      <c r="D23" s="67">
        <v>12.121212121212121</v>
      </c>
      <c r="E23" s="68">
        <v>4.0404040404040407</v>
      </c>
      <c r="F23" s="68">
        <v>1.0101010101010102</v>
      </c>
      <c r="G23" s="68">
        <v>10.1010101010101</v>
      </c>
      <c r="H23" s="68">
        <v>6.0606060606060606</v>
      </c>
      <c r="I23" s="70">
        <v>66.666666666666657</v>
      </c>
    </row>
    <row r="24" spans="2:9">
      <c r="B24" s="71" t="s">
        <v>30</v>
      </c>
      <c r="C24" s="72">
        <v>138</v>
      </c>
      <c r="D24" s="73">
        <v>10.869565217391305</v>
      </c>
      <c r="E24" s="74">
        <v>2.1739130434782608</v>
      </c>
      <c r="F24" s="74"/>
      <c r="G24" s="74">
        <v>10.144927536231885</v>
      </c>
      <c r="H24" s="74">
        <v>3.6231884057971016</v>
      </c>
      <c r="I24" s="76">
        <v>73.188405797101453</v>
      </c>
    </row>
    <row r="25" spans="2:9">
      <c r="B25" s="71" t="s">
        <v>31</v>
      </c>
      <c r="C25" s="72">
        <v>142</v>
      </c>
      <c r="D25" s="73">
        <v>3.5211267605633805</v>
      </c>
      <c r="E25" s="74">
        <v>2.8169014084507045</v>
      </c>
      <c r="F25" s="74"/>
      <c r="G25" s="74">
        <v>3.5211267605633805</v>
      </c>
      <c r="H25" s="74">
        <v>3.5211267605633805</v>
      </c>
      <c r="I25" s="76">
        <v>86.619718309859152</v>
      </c>
    </row>
    <row r="26" spans="2:9">
      <c r="B26" s="71" t="s">
        <v>32</v>
      </c>
      <c r="C26" s="72">
        <v>299</v>
      </c>
      <c r="D26" s="73">
        <v>7.023411371237458</v>
      </c>
      <c r="E26" s="74">
        <v>2.0066889632107023</v>
      </c>
      <c r="F26" s="74">
        <v>1.0033444816053512</v>
      </c>
      <c r="G26" s="74">
        <v>4.3478260869565215</v>
      </c>
      <c r="H26" s="74">
        <v>1.6722408026755853</v>
      </c>
      <c r="I26" s="76">
        <v>83.946488294314378</v>
      </c>
    </row>
    <row r="27" spans="2:9">
      <c r="B27" s="71" t="s">
        <v>33</v>
      </c>
      <c r="C27" s="72">
        <v>250</v>
      </c>
      <c r="D27" s="73">
        <v>7.6</v>
      </c>
      <c r="E27" s="74">
        <v>1.6</v>
      </c>
      <c r="F27" s="74">
        <v>1.2</v>
      </c>
      <c r="G27" s="74">
        <v>8.4</v>
      </c>
      <c r="H27" s="74">
        <v>3.2</v>
      </c>
      <c r="I27" s="76">
        <v>78</v>
      </c>
    </row>
    <row r="28" spans="2:9">
      <c r="B28" s="71" t="s">
        <v>34</v>
      </c>
      <c r="C28" s="72">
        <v>136</v>
      </c>
      <c r="D28" s="73">
        <v>1.4705882352941175</v>
      </c>
      <c r="E28" s="74">
        <v>2.2058823529411766</v>
      </c>
      <c r="F28" s="74">
        <v>2.2058823529411766</v>
      </c>
      <c r="G28" s="74">
        <v>3.6764705882352944</v>
      </c>
      <c r="H28" s="74">
        <v>2.2058823529411766</v>
      </c>
      <c r="I28" s="76">
        <v>88.235294117647058</v>
      </c>
    </row>
    <row r="29" spans="2:9">
      <c r="B29" s="71" t="s">
        <v>35</v>
      </c>
      <c r="C29" s="72">
        <v>43</v>
      </c>
      <c r="D29" s="73">
        <v>4.6511627906976747</v>
      </c>
      <c r="E29" s="74"/>
      <c r="F29" s="27">
        <v>2.3255813953488373</v>
      </c>
      <c r="G29" s="74">
        <v>6.9767441860465116</v>
      </c>
      <c r="H29" s="74">
        <v>4.6511627906976747</v>
      </c>
      <c r="I29" s="76">
        <v>81.395348837209298</v>
      </c>
    </row>
    <row r="30" spans="2:9">
      <c r="B30" s="71" t="s">
        <v>36</v>
      </c>
      <c r="C30" s="72">
        <v>241</v>
      </c>
      <c r="D30" s="73">
        <v>4.1493775933609953</v>
      </c>
      <c r="E30" s="74">
        <v>2.0746887966804977</v>
      </c>
      <c r="F30" s="74">
        <v>1.2448132780082988</v>
      </c>
      <c r="G30" s="74">
        <v>6.6390041493775938</v>
      </c>
      <c r="H30" s="74">
        <v>2.904564315352697</v>
      </c>
      <c r="I30" s="76">
        <v>82.987551867219921</v>
      </c>
    </row>
    <row r="31" spans="2:9" ht="14.25" thickBot="1">
      <c r="B31" s="77" t="s">
        <v>37</v>
      </c>
      <c r="C31" s="78">
        <v>14</v>
      </c>
      <c r="D31" s="79">
        <v>14.285714285714285</v>
      </c>
      <c r="E31" s="80"/>
      <c r="F31" s="80"/>
      <c r="G31" s="80">
        <v>7.1428571428571423</v>
      </c>
      <c r="H31" s="80">
        <v>7.1428571428571423</v>
      </c>
      <c r="I31" s="82">
        <v>71.428571428571431</v>
      </c>
    </row>
    <row r="32" spans="2:9" ht="14.25" thickBot="1">
      <c r="B32" s="59" t="s">
        <v>38</v>
      </c>
      <c r="C32" s="60">
        <f>IF(SUM(C23:C31,C9:C21)=0,"",SUM(C23:C31,C9:C21))</f>
        <v>2193</v>
      </c>
      <c r="D32" s="61">
        <f>IF(SUM(D23:D31,D9:D21)=0,"",(SUMPRODUCT($C9:$C21, D9:D21)+SUMPRODUCT($C23:$C31, D23:D31))/$C32)</f>
        <v>8.9831281349749208</v>
      </c>
      <c r="E32" s="62">
        <f t="shared" ref="E32:I32" si="2">IF(SUM(E23:E31,E9:E21)=0,"",(SUMPRODUCT($C9:$C21, E9:E21)+SUMPRODUCT($C23:$C31, E23:E31))/$C32)</f>
        <v>2.4167806657546738</v>
      </c>
      <c r="F32" s="62">
        <f t="shared" si="2"/>
        <v>0.8663930688554492</v>
      </c>
      <c r="G32" s="62">
        <f t="shared" si="2"/>
        <v>10.077519379844961</v>
      </c>
      <c r="H32" s="62">
        <f t="shared" si="2"/>
        <v>4.8791609667122664</v>
      </c>
      <c r="I32" s="64">
        <f t="shared" si="2"/>
        <v>72.77701778385773</v>
      </c>
    </row>
    <row r="33" spans="3:3">
      <c r="C33" s="83"/>
    </row>
  </sheetData>
  <phoneticPr fontId="2"/>
  <conditionalFormatting sqref="D8:I32">
    <cfRule type="expression" dxfId="68" priority="1">
      <formula>AND(D8=LARGE($D8:$I8,3),NOT(D8=0))</formula>
    </cfRule>
    <cfRule type="expression" dxfId="67" priority="2">
      <formula>AND(D8=LARGE($D8:$I8,2),NOT(D8=0))</formula>
    </cfRule>
    <cfRule type="expression" dxfId="66" priority="3">
      <formula>AND(D8=LARGE($D8:$I8,1),NOT(D8=0))</formula>
    </cfRule>
  </conditionalFormatting>
  <pageMargins left="0.7" right="0.7" top="0.75" bottom="0.75" header="0.3" footer="0.3"/>
  <pageSetup paperSize="9"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78344-1917-4910-A7F6-7939FCCAA766}">
  <sheetPr>
    <pageSetUpPr fitToPage="1"/>
  </sheetPr>
  <dimension ref="B1:L60"/>
  <sheetViews>
    <sheetView workbookViewId="0"/>
  </sheetViews>
  <sheetFormatPr defaultRowHeight="13.5"/>
  <cols>
    <col min="1" max="1" width="9" style="27"/>
    <col min="2" max="2" width="15" style="27" bestFit="1" customWidth="1"/>
    <col min="3" max="16384" width="9" style="27"/>
  </cols>
  <sheetData>
    <row r="1" spans="2:12" ht="17.25">
      <c r="B1" s="47"/>
    </row>
    <row r="3" spans="2:12">
      <c r="B3" s="27" t="s">
        <v>212</v>
      </c>
    </row>
    <row r="4" spans="2:12">
      <c r="B4" s="27" t="s">
        <v>237</v>
      </c>
    </row>
    <row r="6" spans="2:12" ht="14.25" thickBot="1">
      <c r="L6" s="48" t="s">
        <v>10</v>
      </c>
    </row>
    <row r="7" spans="2:12" ht="27.75" thickBot="1">
      <c r="B7" s="53" t="s">
        <v>247</v>
      </c>
      <c r="C7" s="54" t="s">
        <v>12</v>
      </c>
      <c r="D7" s="55" t="s">
        <v>238</v>
      </c>
      <c r="E7" s="56" t="s">
        <v>239</v>
      </c>
      <c r="F7" s="56" t="s">
        <v>240</v>
      </c>
      <c r="G7" s="56" t="s">
        <v>241</v>
      </c>
      <c r="H7" s="56" t="s">
        <v>242</v>
      </c>
      <c r="I7" s="56" t="s">
        <v>243</v>
      </c>
      <c r="J7" s="56" t="s">
        <v>244</v>
      </c>
      <c r="K7" s="56" t="s">
        <v>245</v>
      </c>
      <c r="L7" s="58" t="s">
        <v>246</v>
      </c>
    </row>
    <row r="8" spans="2:12" ht="14.25" thickBot="1">
      <c r="B8" s="59" t="s">
        <v>14</v>
      </c>
      <c r="C8" s="60">
        <f>IF(SUM(C9:C21)=0,"",SUM(C9:C21))</f>
        <v>817</v>
      </c>
      <c r="D8" s="61">
        <f>IF(SUM(D9:D21)=0,"",SUMPRODUCT($C9:$C21, D9:D21)/$C8)</f>
        <v>50.18359853121175</v>
      </c>
      <c r="E8" s="62">
        <f t="shared" ref="E8:L8" si="0">IF(SUM(E9:E21)=0,"",SUMPRODUCT($C9:$C21, E9:E21)/$C8)</f>
        <v>19.339045287637699</v>
      </c>
      <c r="F8" s="62">
        <f t="shared" si="0"/>
        <v>17.380660954712361</v>
      </c>
      <c r="G8" s="62">
        <f t="shared" si="0"/>
        <v>4.5287637698898413</v>
      </c>
      <c r="H8" s="62">
        <f t="shared" si="0"/>
        <v>4.5287637698898413</v>
      </c>
      <c r="I8" s="62">
        <f t="shared" si="0"/>
        <v>0.36719706242350059</v>
      </c>
      <c r="J8" s="62">
        <f t="shared" si="0"/>
        <v>1.346389228886169</v>
      </c>
      <c r="K8" s="62">
        <f t="shared" si="0"/>
        <v>0.97919216646266827</v>
      </c>
      <c r="L8" s="64">
        <f t="shared" si="0"/>
        <v>1.346389228886169</v>
      </c>
    </row>
    <row r="9" spans="2:12">
      <c r="B9" s="65" t="s">
        <v>15</v>
      </c>
      <c r="C9" s="66">
        <v>127</v>
      </c>
      <c r="D9" s="67">
        <v>57.480314960629919</v>
      </c>
      <c r="E9" s="68">
        <v>17.322834645669293</v>
      </c>
      <c r="F9" s="68">
        <v>14.173228346456693</v>
      </c>
      <c r="G9" s="68">
        <v>7.0866141732283463</v>
      </c>
      <c r="H9" s="68">
        <v>1.5748031496062991</v>
      </c>
      <c r="I9" s="68"/>
      <c r="J9" s="68">
        <v>0.78740157480314954</v>
      </c>
      <c r="K9" s="68">
        <v>0.78740157480314954</v>
      </c>
      <c r="L9" s="70">
        <v>0.78740157480314954</v>
      </c>
    </row>
    <row r="10" spans="2:12">
      <c r="B10" s="71" t="s">
        <v>16</v>
      </c>
      <c r="C10" s="72">
        <v>16</v>
      </c>
      <c r="D10" s="73">
        <v>62.5</v>
      </c>
      <c r="E10" s="74">
        <v>18.75</v>
      </c>
      <c r="F10" s="74">
        <v>12.5</v>
      </c>
      <c r="G10" s="74"/>
      <c r="H10" s="74">
        <v>6.25</v>
      </c>
      <c r="I10" s="74"/>
      <c r="J10" s="74"/>
      <c r="K10" s="74"/>
      <c r="L10" s="76"/>
    </row>
    <row r="11" spans="2:12">
      <c r="B11" s="71" t="s">
        <v>17</v>
      </c>
      <c r="C11" s="72">
        <v>28</v>
      </c>
      <c r="D11" s="73">
        <v>50</v>
      </c>
      <c r="E11" s="74">
        <v>14.285714285714285</v>
      </c>
      <c r="F11" s="74">
        <v>25</v>
      </c>
      <c r="G11" s="74">
        <v>3.5714285714285712</v>
      </c>
      <c r="H11" s="74"/>
      <c r="I11" s="74"/>
      <c r="J11" s="74">
        <v>3.5714285714285712</v>
      </c>
      <c r="K11" s="74"/>
      <c r="L11" s="76">
        <v>3.5714285714285712</v>
      </c>
    </row>
    <row r="12" spans="2:12">
      <c r="B12" s="71" t="s">
        <v>18</v>
      </c>
      <c r="C12" s="72">
        <v>67</v>
      </c>
      <c r="D12" s="73">
        <v>47.761194029850742</v>
      </c>
      <c r="E12" s="74">
        <v>29.850746268656714</v>
      </c>
      <c r="F12" s="74">
        <v>11.940298507462686</v>
      </c>
      <c r="G12" s="74">
        <v>1.4925373134328357</v>
      </c>
      <c r="H12" s="74">
        <v>2.9850746268656714</v>
      </c>
      <c r="I12" s="74"/>
      <c r="J12" s="74">
        <v>1.4925373134328357</v>
      </c>
      <c r="K12" s="74"/>
      <c r="L12" s="76">
        <v>4.4776119402985071</v>
      </c>
    </row>
    <row r="13" spans="2:12">
      <c r="B13" s="71" t="s">
        <v>19</v>
      </c>
      <c r="C13" s="72">
        <v>4</v>
      </c>
      <c r="D13" s="73">
        <v>25</v>
      </c>
      <c r="E13" s="74">
        <v>25</v>
      </c>
      <c r="F13" s="74">
        <v>25</v>
      </c>
      <c r="G13" s="74"/>
      <c r="H13" s="74">
        <v>25</v>
      </c>
      <c r="I13" s="74"/>
      <c r="J13" s="74"/>
      <c r="K13" s="74"/>
      <c r="L13" s="76"/>
    </row>
    <row r="14" spans="2:12">
      <c r="B14" s="71" t="s">
        <v>20</v>
      </c>
      <c r="C14" s="72">
        <v>49</v>
      </c>
      <c r="D14" s="73">
        <v>57.142857142857139</v>
      </c>
      <c r="E14" s="74">
        <v>20.408163265306122</v>
      </c>
      <c r="F14" s="74">
        <v>8.1632653061224492</v>
      </c>
      <c r="G14" s="74">
        <v>2.0408163265306123</v>
      </c>
      <c r="H14" s="74">
        <v>8.1632653061224492</v>
      </c>
      <c r="I14" s="74">
        <v>2.0408163265306123</v>
      </c>
      <c r="J14" s="74"/>
      <c r="K14" s="74">
        <v>2.0408163265306123</v>
      </c>
      <c r="L14" s="76"/>
    </row>
    <row r="15" spans="2:12">
      <c r="B15" s="71" t="s">
        <v>21</v>
      </c>
      <c r="C15" s="72">
        <v>38</v>
      </c>
      <c r="D15" s="73">
        <v>55.26315789473685</v>
      </c>
      <c r="E15" s="74">
        <v>13.157894736842104</v>
      </c>
      <c r="F15" s="74">
        <v>18.421052631578945</v>
      </c>
      <c r="G15" s="74"/>
      <c r="H15" s="74">
        <v>7.8947368421052628</v>
      </c>
      <c r="I15" s="74"/>
      <c r="J15" s="74"/>
      <c r="K15" s="74">
        <v>2.6315789473684208</v>
      </c>
      <c r="L15" s="76">
        <v>2.6315789473684208</v>
      </c>
    </row>
    <row r="16" spans="2:12">
      <c r="B16" s="71" t="s">
        <v>22</v>
      </c>
      <c r="C16" s="72">
        <v>32</v>
      </c>
      <c r="D16" s="73">
        <v>43.75</v>
      </c>
      <c r="E16" s="74">
        <v>28.125</v>
      </c>
      <c r="F16" s="74">
        <v>15.625</v>
      </c>
      <c r="G16" s="74">
        <v>3.125</v>
      </c>
      <c r="H16" s="74">
        <v>6.25</v>
      </c>
      <c r="I16" s="74"/>
      <c r="J16" s="74"/>
      <c r="K16" s="74">
        <v>3.125</v>
      </c>
      <c r="L16" s="76"/>
    </row>
    <row r="17" spans="2:12">
      <c r="B17" s="71" t="s">
        <v>23</v>
      </c>
      <c r="C17" s="72">
        <v>91</v>
      </c>
      <c r="D17" s="73">
        <v>41.758241758241759</v>
      </c>
      <c r="E17" s="74">
        <v>16.483516483516482</v>
      </c>
      <c r="F17" s="74">
        <v>24.175824175824175</v>
      </c>
      <c r="G17" s="74">
        <v>5.4945054945054945</v>
      </c>
      <c r="H17" s="74">
        <v>2.197802197802198</v>
      </c>
      <c r="I17" s="74">
        <v>1.098901098901099</v>
      </c>
      <c r="J17" s="74">
        <v>3.296703296703297</v>
      </c>
      <c r="K17" s="74">
        <v>2.197802197802198</v>
      </c>
      <c r="L17" s="76">
        <v>3.296703296703297</v>
      </c>
    </row>
    <row r="18" spans="2:12">
      <c r="B18" s="71" t="s">
        <v>24</v>
      </c>
      <c r="C18" s="72">
        <v>77</v>
      </c>
      <c r="D18" s="73">
        <v>29.870129870129869</v>
      </c>
      <c r="E18" s="74">
        <v>25.97402597402597</v>
      </c>
      <c r="F18" s="74">
        <v>27.27272727272727</v>
      </c>
      <c r="G18" s="74">
        <v>6.4935064935064926</v>
      </c>
      <c r="H18" s="74">
        <v>6.4935064935064926</v>
      </c>
      <c r="I18" s="74"/>
      <c r="J18" s="74">
        <v>1.2987012987012987</v>
      </c>
      <c r="K18" s="74">
        <v>1.2987012987012987</v>
      </c>
      <c r="L18" s="76">
        <v>1.2987012987012987</v>
      </c>
    </row>
    <row r="19" spans="2:12">
      <c r="B19" s="71" t="s">
        <v>25</v>
      </c>
      <c r="C19" s="72">
        <v>21</v>
      </c>
      <c r="D19" s="73">
        <v>80.952380952380949</v>
      </c>
      <c r="E19" s="74">
        <v>4.7619047619047619</v>
      </c>
      <c r="F19" s="74">
        <v>14.285714285714285</v>
      </c>
      <c r="G19" s="74"/>
      <c r="H19" s="74"/>
      <c r="I19" s="74"/>
      <c r="J19" s="74"/>
      <c r="K19" s="74"/>
      <c r="L19" s="76"/>
    </row>
    <row r="20" spans="2:12">
      <c r="B20" s="71" t="s">
        <v>26</v>
      </c>
      <c r="C20" s="72">
        <v>79</v>
      </c>
      <c r="D20" s="73">
        <v>40.506329113924053</v>
      </c>
      <c r="E20" s="74">
        <v>25.316455696202532</v>
      </c>
      <c r="F20" s="74">
        <v>15.18987341772152</v>
      </c>
      <c r="G20" s="74">
        <v>5.0632911392405067</v>
      </c>
      <c r="H20" s="74">
        <v>12.658227848101266</v>
      </c>
      <c r="I20" s="74"/>
      <c r="J20" s="74"/>
      <c r="K20" s="74">
        <v>1.2658227848101267</v>
      </c>
      <c r="L20" s="76"/>
    </row>
    <row r="21" spans="2:12" ht="14.25" thickBot="1">
      <c r="B21" s="77" t="s">
        <v>27</v>
      </c>
      <c r="C21" s="78">
        <v>188</v>
      </c>
      <c r="D21" s="79">
        <v>56.914893617021278</v>
      </c>
      <c r="E21" s="80">
        <v>14.893617021276595</v>
      </c>
      <c r="F21" s="80">
        <v>17.021276595744681</v>
      </c>
      <c r="G21" s="80">
        <v>5.3191489361702127</v>
      </c>
      <c r="H21" s="80">
        <v>2.6595744680851063</v>
      </c>
      <c r="I21" s="80">
        <v>0.53191489361702127</v>
      </c>
      <c r="J21" s="80">
        <v>2.1276595744680851</v>
      </c>
      <c r="K21" s="80"/>
      <c r="L21" s="82">
        <v>0.53191489361702127</v>
      </c>
    </row>
    <row r="22" spans="2:12" ht="14.25" thickBot="1">
      <c r="B22" s="59" t="s">
        <v>28</v>
      </c>
      <c r="C22" s="60">
        <f>IF(SUM(C23:C31)=0,"",SUM(C23:C31))</f>
        <v>1327</v>
      </c>
      <c r="D22" s="61">
        <f>IF(SUM(D23:D31)=0,"",SUMPRODUCT($C23:$C31, D23:D31)/$C22)</f>
        <v>71.439336850037677</v>
      </c>
      <c r="E22" s="62">
        <f t="shared" ref="E22:L22" si="1">IF(SUM(E23:E31)=0,"",SUMPRODUCT($C23:$C31, E23:E31)/$C22)</f>
        <v>11.454408440090429</v>
      </c>
      <c r="F22" s="62">
        <f t="shared" si="1"/>
        <v>9.7965335342878674</v>
      </c>
      <c r="G22" s="62">
        <f t="shared" si="1"/>
        <v>1.9593067068575736</v>
      </c>
      <c r="H22" s="62">
        <f t="shared" si="1"/>
        <v>2.4868123587038431</v>
      </c>
      <c r="I22" s="62">
        <f t="shared" si="1"/>
        <v>0.45214770158251694</v>
      </c>
      <c r="J22" s="62">
        <f t="shared" si="1"/>
        <v>0.45214770158251694</v>
      </c>
      <c r="K22" s="62">
        <f t="shared" si="1"/>
        <v>0.82893745290128107</v>
      </c>
      <c r="L22" s="64">
        <f t="shared" si="1"/>
        <v>1.1303692539562924</v>
      </c>
    </row>
    <row r="23" spans="2:12">
      <c r="B23" s="65" t="s">
        <v>29</v>
      </c>
      <c r="C23" s="66">
        <v>93</v>
      </c>
      <c r="D23" s="67">
        <v>76.344086021505376</v>
      </c>
      <c r="E23" s="68">
        <v>10.75268817204301</v>
      </c>
      <c r="F23" s="68">
        <v>3.225806451612903</v>
      </c>
      <c r="G23" s="68">
        <v>1.0752688172043012</v>
      </c>
      <c r="H23" s="68">
        <v>1.0752688172043012</v>
      </c>
      <c r="I23" s="68">
        <v>1.0752688172043012</v>
      </c>
      <c r="J23" s="68"/>
      <c r="K23" s="68">
        <v>2.1505376344086025</v>
      </c>
      <c r="L23" s="70">
        <v>4.3010752688172049</v>
      </c>
    </row>
    <row r="24" spans="2:12">
      <c r="B24" s="71" t="s">
        <v>30</v>
      </c>
      <c r="C24" s="72">
        <v>134</v>
      </c>
      <c r="D24" s="73">
        <v>59.701492537313428</v>
      </c>
      <c r="E24" s="74">
        <v>15.671641791044777</v>
      </c>
      <c r="F24" s="74">
        <v>15.671641791044777</v>
      </c>
      <c r="G24" s="74">
        <v>1.4925373134328357</v>
      </c>
      <c r="H24" s="74">
        <v>3.7313432835820892</v>
      </c>
      <c r="I24" s="74">
        <v>0.74626865671641784</v>
      </c>
      <c r="J24" s="74">
        <v>0.74626865671641784</v>
      </c>
      <c r="K24" s="74"/>
      <c r="L24" s="76">
        <v>2.2388059701492535</v>
      </c>
    </row>
    <row r="25" spans="2:12">
      <c r="B25" s="71" t="s">
        <v>31</v>
      </c>
      <c r="C25" s="72">
        <v>140</v>
      </c>
      <c r="D25" s="73">
        <v>75</v>
      </c>
      <c r="E25" s="74">
        <v>11.428571428571429</v>
      </c>
      <c r="F25" s="74">
        <v>6.4285714285714279</v>
      </c>
      <c r="G25" s="74">
        <v>2.1428571428571428</v>
      </c>
      <c r="H25" s="74">
        <v>4.2857142857142856</v>
      </c>
      <c r="I25" s="74">
        <v>0.7142857142857143</v>
      </c>
      <c r="J25" s="74"/>
      <c r="K25" s="74"/>
      <c r="L25" s="76"/>
    </row>
    <row r="26" spans="2:12">
      <c r="B26" s="71" t="s">
        <v>32</v>
      </c>
      <c r="C26" s="72">
        <v>286</v>
      </c>
      <c r="D26" s="73">
        <v>73.426573426573427</v>
      </c>
      <c r="E26" s="74">
        <v>10.48951048951049</v>
      </c>
      <c r="F26" s="74">
        <v>9.0909090909090917</v>
      </c>
      <c r="G26" s="74">
        <v>3.1468531468531471</v>
      </c>
      <c r="H26" s="74">
        <v>1.7482517482517483</v>
      </c>
      <c r="I26" s="74"/>
      <c r="J26" s="74">
        <v>0.34965034965034963</v>
      </c>
      <c r="K26" s="74">
        <v>1.048951048951049</v>
      </c>
      <c r="L26" s="76">
        <v>0.69930069930069927</v>
      </c>
    </row>
    <row r="27" spans="2:12">
      <c r="B27" s="71" t="s">
        <v>33</v>
      </c>
      <c r="C27" s="72">
        <v>247</v>
      </c>
      <c r="D27" s="73">
        <v>62.753036437246969</v>
      </c>
      <c r="E27" s="74">
        <v>14.17004048582996</v>
      </c>
      <c r="F27" s="74">
        <v>14.5748987854251</v>
      </c>
      <c r="G27" s="74">
        <v>2.0242914979757085</v>
      </c>
      <c r="H27" s="74">
        <v>2.834008097165992</v>
      </c>
      <c r="I27" s="74">
        <v>1.214574898785425</v>
      </c>
      <c r="J27" s="74"/>
      <c r="K27" s="74">
        <v>1.214574898785425</v>
      </c>
      <c r="L27" s="76">
        <v>1.214574898785425</v>
      </c>
    </row>
    <row r="28" spans="2:12">
      <c r="B28" s="71" t="s">
        <v>34</v>
      </c>
      <c r="C28" s="72">
        <v>132</v>
      </c>
      <c r="D28" s="73">
        <v>81.818181818181827</v>
      </c>
      <c r="E28" s="74">
        <v>9.0909090909090917</v>
      </c>
      <c r="F28" s="74">
        <v>7.5757575757575761</v>
      </c>
      <c r="G28" s="74">
        <v>0.75757575757575757</v>
      </c>
      <c r="H28" s="74">
        <v>0.75757575757575757</v>
      </c>
      <c r="I28" s="74"/>
      <c r="J28" s="74"/>
      <c r="K28" s="74"/>
      <c r="L28" s="76"/>
    </row>
    <row r="29" spans="2:12">
      <c r="B29" s="71" t="s">
        <v>35</v>
      </c>
      <c r="C29" s="72">
        <v>43</v>
      </c>
      <c r="D29" s="73">
        <v>74.418604651162795</v>
      </c>
      <c r="E29" s="74">
        <v>4.6511627906976747</v>
      </c>
      <c r="F29" s="74">
        <v>13.953488372093023</v>
      </c>
      <c r="G29" s="74">
        <v>2.3255813953488373</v>
      </c>
      <c r="H29" s="74">
        <v>2.3255813953488373</v>
      </c>
      <c r="I29" s="74"/>
      <c r="J29" s="74"/>
      <c r="K29" s="74">
        <v>2.3255813953488373</v>
      </c>
      <c r="L29" s="76"/>
    </row>
    <row r="30" spans="2:12">
      <c r="B30" s="71" t="s">
        <v>36</v>
      </c>
      <c r="C30" s="72">
        <v>239</v>
      </c>
      <c r="D30" s="73">
        <v>74.476987447698733</v>
      </c>
      <c r="E30" s="74">
        <v>10.460251046025103</v>
      </c>
      <c r="F30" s="74">
        <v>7.5313807531380759</v>
      </c>
      <c r="G30" s="74">
        <v>1.6736401673640167</v>
      </c>
      <c r="H30" s="74">
        <v>2.9288702928870292</v>
      </c>
      <c r="I30" s="74"/>
      <c r="J30" s="74">
        <v>1.2552301255230125</v>
      </c>
      <c r="K30" s="74">
        <v>0.83682008368200833</v>
      </c>
      <c r="L30" s="76">
        <v>0.83682008368200833</v>
      </c>
    </row>
    <row r="31" spans="2:12" ht="14.25" thickBot="1">
      <c r="B31" s="77" t="s">
        <v>37</v>
      </c>
      <c r="C31" s="78">
        <v>13</v>
      </c>
      <c r="D31" s="79">
        <v>69.230769230769226</v>
      </c>
      <c r="E31" s="80">
        <v>7.6923076923076925</v>
      </c>
      <c r="F31" s="80">
        <v>7.6923076923076925</v>
      </c>
      <c r="G31" s="80"/>
      <c r="H31" s="80"/>
      <c r="I31" s="80"/>
      <c r="J31" s="80">
        <v>7.6923076923076925</v>
      </c>
      <c r="K31" s="80"/>
      <c r="L31" s="82">
        <v>7.6923076923076925</v>
      </c>
    </row>
    <row r="32" spans="2:12" ht="14.25" thickBot="1">
      <c r="B32" s="59" t="s">
        <v>38</v>
      </c>
      <c r="C32" s="60">
        <f>IF(SUM(C23:C31,C9:C21)=0,"",SUM(C23:C31,C9:C21))</f>
        <v>2144</v>
      </c>
      <c r="D32" s="61">
        <f>IF(SUM(D23:D31,D9:D21)=0,"",(SUMPRODUCT($C9:$C21, D9:D21)+SUMPRODUCT($C23:$C31, D23:D31))/$C32)</f>
        <v>63.339552238805972</v>
      </c>
      <c r="E32" s="62">
        <f t="shared" ref="E32:L32" si="2">IF(SUM(E23:E31,E9:E21)=0,"",(SUMPRODUCT($C9:$C21, E9:E21)+SUMPRODUCT($C23:$C31, E23:E31))/$C32)</f>
        <v>14.458955223880597</v>
      </c>
      <c r="F32" s="62">
        <f t="shared" si="2"/>
        <v>12.686567164179104</v>
      </c>
      <c r="G32" s="62">
        <f t="shared" si="2"/>
        <v>2.9384328358208953</v>
      </c>
      <c r="H32" s="62">
        <f t="shared" si="2"/>
        <v>3.2649253731343282</v>
      </c>
      <c r="I32" s="62">
        <f t="shared" si="2"/>
        <v>0.41977611940298509</v>
      </c>
      <c r="J32" s="62">
        <f t="shared" si="2"/>
        <v>0.79291044776119401</v>
      </c>
      <c r="K32" s="62">
        <f t="shared" si="2"/>
        <v>0.88619402985074625</v>
      </c>
      <c r="L32" s="64">
        <f t="shared" si="2"/>
        <v>1.2126865671641791</v>
      </c>
    </row>
    <row r="33" spans="2:12" ht="14.25" thickBot="1">
      <c r="C33" s="83"/>
    </row>
    <row r="34" spans="2:12" ht="27.75" thickBot="1">
      <c r="B34" s="53" t="s">
        <v>248</v>
      </c>
      <c r="C34" s="54" t="s">
        <v>12</v>
      </c>
      <c r="D34" s="55" t="s">
        <v>238</v>
      </c>
      <c r="E34" s="56" t="s">
        <v>239</v>
      </c>
      <c r="F34" s="56" t="s">
        <v>240</v>
      </c>
      <c r="G34" s="56" t="s">
        <v>241</v>
      </c>
      <c r="H34" s="56" t="s">
        <v>242</v>
      </c>
      <c r="I34" s="56" t="s">
        <v>243</v>
      </c>
      <c r="J34" s="56" t="s">
        <v>244</v>
      </c>
      <c r="K34" s="56" t="s">
        <v>245</v>
      </c>
      <c r="L34" s="58" t="s">
        <v>246</v>
      </c>
    </row>
    <row r="35" spans="2:12" ht="14.25" thickBot="1">
      <c r="B35" s="59" t="s">
        <v>14</v>
      </c>
      <c r="C35" s="60">
        <f>IF(SUM(C36:C48)=0,"",SUM(C36:C48))</f>
        <v>790</v>
      </c>
      <c r="D35" s="61">
        <f>IF(SUM(D36:D48)=0,"",SUMPRODUCT($C36:$C48, D36:D48)/$C35)</f>
        <v>70.506329113924053</v>
      </c>
      <c r="E35" s="62">
        <f t="shared" ref="E35:L35" si="3">IF(SUM(E36:E48)=0,"",SUMPRODUCT($C36:$C48, E36:E48)/$C35)</f>
        <v>11.139240506329115</v>
      </c>
      <c r="F35" s="62">
        <f t="shared" si="3"/>
        <v>10.253164556962025</v>
      </c>
      <c r="G35" s="62">
        <f t="shared" si="3"/>
        <v>2.278481012658228</v>
      </c>
      <c r="H35" s="62">
        <f t="shared" si="3"/>
        <v>2.1518987341772151</v>
      </c>
      <c r="I35" s="62">
        <f t="shared" si="3"/>
        <v>0.759493670886076</v>
      </c>
      <c r="J35" s="62">
        <f t="shared" si="3"/>
        <v>0.759493670886076</v>
      </c>
      <c r="K35" s="62">
        <f t="shared" si="3"/>
        <v>0.63291139240506333</v>
      </c>
      <c r="L35" s="64">
        <f t="shared" si="3"/>
        <v>1.518987341772152</v>
      </c>
    </row>
    <row r="36" spans="2:12">
      <c r="B36" s="65" t="s">
        <v>15</v>
      </c>
      <c r="C36" s="66">
        <v>125</v>
      </c>
      <c r="D36" s="67">
        <v>83.2</v>
      </c>
      <c r="E36" s="68">
        <v>8.7999999999999989</v>
      </c>
      <c r="F36" s="68">
        <v>4</v>
      </c>
      <c r="G36" s="68">
        <v>1.6</v>
      </c>
      <c r="H36" s="68">
        <v>1.6</v>
      </c>
      <c r="I36" s="68"/>
      <c r="J36" s="68">
        <v>0.8</v>
      </c>
      <c r="K36" s="68"/>
      <c r="L36" s="70"/>
    </row>
    <row r="37" spans="2:12">
      <c r="B37" s="71" t="s">
        <v>16</v>
      </c>
      <c r="C37" s="72">
        <v>15</v>
      </c>
      <c r="D37" s="73">
        <v>73.333333333333329</v>
      </c>
      <c r="E37" s="74">
        <v>13.333333333333334</v>
      </c>
      <c r="F37" s="74">
        <v>6.666666666666667</v>
      </c>
      <c r="G37" s="74"/>
      <c r="H37" s="74"/>
      <c r="I37" s="74"/>
      <c r="J37" s="74"/>
      <c r="K37" s="74"/>
      <c r="L37" s="76">
        <v>6.666666666666667</v>
      </c>
    </row>
    <row r="38" spans="2:12">
      <c r="B38" s="71" t="s">
        <v>17</v>
      </c>
      <c r="C38" s="72">
        <v>27</v>
      </c>
      <c r="D38" s="73">
        <v>77.777777777777786</v>
      </c>
      <c r="E38" s="74">
        <v>3.7037037037037033</v>
      </c>
      <c r="F38" s="74">
        <v>11.111111111111111</v>
      </c>
      <c r="G38" s="74">
        <v>3.7037037037037033</v>
      </c>
      <c r="H38" s="74"/>
      <c r="I38" s="74"/>
      <c r="J38" s="74"/>
      <c r="K38" s="74"/>
      <c r="L38" s="76">
        <v>3.7037037037037033</v>
      </c>
    </row>
    <row r="39" spans="2:12">
      <c r="B39" s="71" t="s">
        <v>18</v>
      </c>
      <c r="C39" s="72">
        <v>66</v>
      </c>
      <c r="D39" s="73">
        <v>68.181818181818173</v>
      </c>
      <c r="E39" s="74">
        <v>18.181818181818183</v>
      </c>
      <c r="F39" s="74">
        <v>7.5757575757575761</v>
      </c>
      <c r="G39" s="74">
        <v>3.0303030303030303</v>
      </c>
      <c r="H39" s="74">
        <v>1.5151515151515151</v>
      </c>
      <c r="I39" s="74">
        <v>1.5151515151515151</v>
      </c>
      <c r="J39" s="74"/>
      <c r="K39" s="74"/>
      <c r="L39" s="76"/>
    </row>
    <row r="40" spans="2:12">
      <c r="B40" s="71" t="s">
        <v>19</v>
      </c>
      <c r="C40" s="72">
        <v>4</v>
      </c>
      <c r="D40" s="73">
        <v>50</v>
      </c>
      <c r="E40" s="74"/>
      <c r="F40" s="74">
        <v>25</v>
      </c>
      <c r="G40" s="74"/>
      <c r="H40" s="74"/>
      <c r="I40" s="74"/>
      <c r="J40" s="74"/>
      <c r="K40" s="74"/>
      <c r="L40" s="76">
        <v>25</v>
      </c>
    </row>
    <row r="41" spans="2:12">
      <c r="B41" s="71" t="s">
        <v>20</v>
      </c>
      <c r="C41" s="72">
        <v>49</v>
      </c>
      <c r="D41" s="73">
        <v>59.183673469387756</v>
      </c>
      <c r="E41" s="74">
        <v>12.244897959183673</v>
      </c>
      <c r="F41" s="74">
        <v>8.1632653061224492</v>
      </c>
      <c r="G41" s="74">
        <v>4.0816326530612246</v>
      </c>
      <c r="H41" s="74">
        <v>8.1632653061224492</v>
      </c>
      <c r="I41" s="74">
        <v>6.1224489795918364</v>
      </c>
      <c r="J41" s="74"/>
      <c r="K41" s="74"/>
      <c r="L41" s="76">
        <v>2.0408163265306123</v>
      </c>
    </row>
    <row r="42" spans="2:12">
      <c r="B42" s="71" t="s">
        <v>21</v>
      </c>
      <c r="C42" s="72">
        <v>36</v>
      </c>
      <c r="D42" s="73">
        <v>77.777777777777786</v>
      </c>
      <c r="E42" s="74">
        <v>2.7777777777777777</v>
      </c>
      <c r="F42" s="74">
        <v>11.111111111111111</v>
      </c>
      <c r="G42" s="74"/>
      <c r="H42" s="74">
        <v>2.7777777777777777</v>
      </c>
      <c r="I42" s="74"/>
      <c r="J42" s="74"/>
      <c r="K42" s="74">
        <v>2.7777777777777777</v>
      </c>
      <c r="L42" s="76">
        <v>2.7777777777777777</v>
      </c>
    </row>
    <row r="43" spans="2:12">
      <c r="B43" s="71" t="s">
        <v>22</v>
      </c>
      <c r="C43" s="72">
        <v>32</v>
      </c>
      <c r="D43" s="73">
        <v>71.875</v>
      </c>
      <c r="E43" s="74">
        <v>15.625</v>
      </c>
      <c r="F43" s="74">
        <v>3.125</v>
      </c>
      <c r="G43" s="74"/>
      <c r="H43" s="74">
        <v>6.25</v>
      </c>
      <c r="I43" s="74"/>
      <c r="J43" s="74"/>
      <c r="K43" s="74"/>
      <c r="L43" s="76">
        <v>3.125</v>
      </c>
    </row>
    <row r="44" spans="2:12">
      <c r="B44" s="71" t="s">
        <v>23</v>
      </c>
      <c r="C44" s="72">
        <v>87</v>
      </c>
      <c r="D44" s="73">
        <v>62.068965517241381</v>
      </c>
      <c r="E44" s="74">
        <v>9.1954022988505741</v>
      </c>
      <c r="F44" s="74">
        <v>13.793103448275861</v>
      </c>
      <c r="G44" s="74">
        <v>5.7471264367816088</v>
      </c>
      <c r="H44" s="74">
        <v>2.2988505747126435</v>
      </c>
      <c r="I44" s="74">
        <v>1.1494252873563218</v>
      </c>
      <c r="J44" s="74">
        <v>2.2988505747126435</v>
      </c>
      <c r="K44" s="74">
        <v>2.2988505747126435</v>
      </c>
      <c r="L44" s="76">
        <v>1.1494252873563218</v>
      </c>
    </row>
    <row r="45" spans="2:12">
      <c r="B45" s="71" t="s">
        <v>24</v>
      </c>
      <c r="C45" s="72">
        <v>76</v>
      </c>
      <c r="D45" s="73">
        <v>63.157894736842103</v>
      </c>
      <c r="E45" s="74">
        <v>15.789473684210526</v>
      </c>
      <c r="F45" s="74">
        <v>10.526315789473683</v>
      </c>
      <c r="G45" s="74">
        <v>2.6315789473684208</v>
      </c>
      <c r="H45" s="74">
        <v>3.9473684210526314</v>
      </c>
      <c r="I45" s="74">
        <v>1.3157894736842104</v>
      </c>
      <c r="J45" s="74">
        <v>1.3157894736842104</v>
      </c>
      <c r="K45" s="74"/>
      <c r="L45" s="76">
        <v>1.3157894736842104</v>
      </c>
    </row>
    <row r="46" spans="2:12">
      <c r="B46" s="71" t="s">
        <v>25</v>
      </c>
      <c r="C46" s="72">
        <v>19</v>
      </c>
      <c r="D46" s="73">
        <v>84.210526315789465</v>
      </c>
      <c r="E46" s="74">
        <v>5.2631578947368416</v>
      </c>
      <c r="F46" s="74">
        <v>10.526315789473683</v>
      </c>
      <c r="G46" s="74"/>
      <c r="H46" s="74"/>
      <c r="I46" s="74"/>
      <c r="J46" s="74"/>
      <c r="K46" s="74"/>
      <c r="L46" s="76"/>
    </row>
    <row r="47" spans="2:12">
      <c r="B47" s="71" t="s">
        <v>26</v>
      </c>
      <c r="C47" s="72">
        <v>73</v>
      </c>
      <c r="D47" s="73">
        <v>60.273972602739725</v>
      </c>
      <c r="E47" s="74">
        <v>10.95890410958904</v>
      </c>
      <c r="F47" s="74">
        <v>20.547945205479451</v>
      </c>
      <c r="G47" s="74">
        <v>2.7397260273972601</v>
      </c>
      <c r="H47" s="74">
        <v>1.3698630136986301</v>
      </c>
      <c r="I47" s="74"/>
      <c r="J47" s="74"/>
      <c r="K47" s="74"/>
      <c r="L47" s="76">
        <v>4.10958904109589</v>
      </c>
    </row>
    <row r="48" spans="2:12" ht="14.25" thickBot="1">
      <c r="B48" s="77" t="s">
        <v>27</v>
      </c>
      <c r="C48" s="78">
        <v>181</v>
      </c>
      <c r="D48" s="79">
        <v>72.928176795580114</v>
      </c>
      <c r="E48" s="80">
        <v>11.602209944751381</v>
      </c>
      <c r="F48" s="80">
        <v>11.049723756906078</v>
      </c>
      <c r="G48" s="80">
        <v>1.1049723756906076</v>
      </c>
      <c r="H48" s="80">
        <v>0.55248618784530379</v>
      </c>
      <c r="I48" s="80"/>
      <c r="J48" s="80">
        <v>1.1049723756906076</v>
      </c>
      <c r="K48" s="80">
        <v>1.1049723756906076</v>
      </c>
      <c r="L48" s="82">
        <v>0.55248618784530379</v>
      </c>
    </row>
    <row r="49" spans="2:12" ht="14.25" thickBot="1">
      <c r="B49" s="59" t="s">
        <v>28</v>
      </c>
      <c r="C49" s="60">
        <f>IF(SUM(C50:C58)=0,"",SUM(C50:C58))</f>
        <v>1260</v>
      </c>
      <c r="D49" s="61">
        <f>IF(SUM(D50:D58)=0,"",SUMPRODUCT($C50:$C58, D50:D58)/$C49)</f>
        <v>90.873015873015873</v>
      </c>
      <c r="E49" s="62">
        <f t="shared" ref="E49:L49" si="4">IF(SUM(E50:E58)=0,"",SUMPRODUCT($C50:$C58, E50:E58)/$C49)</f>
        <v>3.9682539682539684</v>
      </c>
      <c r="F49" s="62">
        <f t="shared" si="4"/>
        <v>2.3015873015873014</v>
      </c>
      <c r="G49" s="62">
        <f t="shared" si="4"/>
        <v>1.0317460317460319</v>
      </c>
      <c r="H49" s="62">
        <f t="shared" si="4"/>
        <v>0.79365079365079361</v>
      </c>
      <c r="I49" s="62">
        <f t="shared" si="4"/>
        <v>7.9365079365079361E-2</v>
      </c>
      <c r="J49" s="62">
        <f t="shared" si="4"/>
        <v>0.31746031746031744</v>
      </c>
      <c r="K49" s="62">
        <f t="shared" si="4"/>
        <v>0.23809523809523808</v>
      </c>
      <c r="L49" s="64">
        <f t="shared" si="4"/>
        <v>0.3968253968253968</v>
      </c>
    </row>
    <row r="50" spans="2:12">
      <c r="B50" s="65" t="s">
        <v>29</v>
      </c>
      <c r="C50" s="66">
        <v>88</v>
      </c>
      <c r="D50" s="67">
        <v>89.772727272727266</v>
      </c>
      <c r="E50" s="68">
        <v>4.5454545454545459</v>
      </c>
      <c r="F50" s="68">
        <v>1.1363636363636365</v>
      </c>
      <c r="G50" s="68"/>
      <c r="H50" s="68"/>
      <c r="I50" s="68"/>
      <c r="J50" s="68"/>
      <c r="K50" s="68">
        <v>1.1363636363636365</v>
      </c>
      <c r="L50" s="70">
        <v>3.4090909090909087</v>
      </c>
    </row>
    <row r="51" spans="2:12">
      <c r="B51" s="71" t="s">
        <v>30</v>
      </c>
      <c r="C51" s="72">
        <v>126</v>
      </c>
      <c r="D51" s="73">
        <v>78.571428571428569</v>
      </c>
      <c r="E51" s="74">
        <v>7.1428571428571423</v>
      </c>
      <c r="F51" s="74">
        <v>7.1428571428571423</v>
      </c>
      <c r="G51" s="74">
        <v>3.9682539682539679</v>
      </c>
      <c r="H51" s="74">
        <v>0.79365079365079361</v>
      </c>
      <c r="I51" s="74"/>
      <c r="J51" s="74">
        <v>0.79365079365079361</v>
      </c>
      <c r="K51" s="74"/>
      <c r="L51" s="76">
        <v>1.5873015873015872</v>
      </c>
    </row>
    <row r="52" spans="2:12">
      <c r="B52" s="71" t="s">
        <v>31</v>
      </c>
      <c r="C52" s="72">
        <v>133</v>
      </c>
      <c r="D52" s="73">
        <v>96.240601503759393</v>
      </c>
      <c r="E52" s="74">
        <v>2.2556390977443606</v>
      </c>
      <c r="F52" s="74">
        <v>0.75187969924812026</v>
      </c>
      <c r="G52" s="74">
        <v>0.75187969924812026</v>
      </c>
      <c r="H52" s="74"/>
      <c r="I52" s="74"/>
      <c r="J52" s="74"/>
      <c r="K52" s="74"/>
      <c r="L52" s="76"/>
    </row>
    <row r="53" spans="2:12">
      <c r="B53" s="71" t="s">
        <v>32</v>
      </c>
      <c r="C53" s="72">
        <v>273</v>
      </c>
      <c r="D53" s="73">
        <v>93.040293040293037</v>
      </c>
      <c r="E53" s="74">
        <v>4.7619047619047619</v>
      </c>
      <c r="F53" s="74">
        <v>1.4652014652014651</v>
      </c>
      <c r="G53" s="74">
        <v>0.36630036630036628</v>
      </c>
      <c r="H53" s="74"/>
      <c r="I53" s="74"/>
      <c r="J53" s="74"/>
      <c r="K53" s="74">
        <v>0.36630036630036628</v>
      </c>
      <c r="L53" s="76"/>
    </row>
    <row r="54" spans="2:12">
      <c r="B54" s="71" t="s">
        <v>33</v>
      </c>
      <c r="C54" s="72">
        <v>227</v>
      </c>
      <c r="D54" s="73">
        <v>93.392070484581495</v>
      </c>
      <c r="E54" s="74">
        <v>3.0837004405286343</v>
      </c>
      <c r="F54" s="74">
        <v>1.7621145374449341</v>
      </c>
      <c r="G54" s="74"/>
      <c r="H54" s="74">
        <v>1.3215859030837005</v>
      </c>
      <c r="I54" s="74"/>
      <c r="J54" s="74">
        <v>0.44052863436123352</v>
      </c>
      <c r="K54" s="74"/>
      <c r="L54" s="76"/>
    </row>
    <row r="55" spans="2:12">
      <c r="B55" s="71" t="s">
        <v>34</v>
      </c>
      <c r="C55" s="72">
        <v>132</v>
      </c>
      <c r="D55" s="73">
        <v>93.181818181818173</v>
      </c>
      <c r="E55" s="74">
        <v>4.5454545454545459</v>
      </c>
      <c r="F55" s="74">
        <v>1.5151515151515151</v>
      </c>
      <c r="G55" s="74">
        <v>0.75757575757575757</v>
      </c>
      <c r="H55" s="74"/>
      <c r="I55" s="74"/>
      <c r="J55" s="74"/>
      <c r="K55" s="74"/>
      <c r="L55" s="76"/>
    </row>
    <row r="56" spans="2:12">
      <c r="B56" s="71" t="s">
        <v>35</v>
      </c>
      <c r="C56" s="72">
        <v>40</v>
      </c>
      <c r="D56" s="73">
        <v>87.5</v>
      </c>
      <c r="E56" s="74">
        <v>2.5</v>
      </c>
      <c r="F56" s="74">
        <v>5</v>
      </c>
      <c r="G56" s="74"/>
      <c r="H56" s="74"/>
      <c r="I56" s="74">
        <v>2.5</v>
      </c>
      <c r="J56" s="74"/>
      <c r="K56" s="74">
        <v>2.5</v>
      </c>
      <c r="L56" s="76"/>
    </row>
    <row r="57" spans="2:12">
      <c r="B57" s="71" t="s">
        <v>36</v>
      </c>
      <c r="C57" s="72">
        <v>228</v>
      </c>
      <c r="D57" s="73">
        <v>89.473684210526315</v>
      </c>
      <c r="E57" s="74">
        <v>3.070175438596491</v>
      </c>
      <c r="F57" s="74">
        <v>2.1929824561403506</v>
      </c>
      <c r="G57" s="74">
        <v>1.7543859649122806</v>
      </c>
      <c r="H57" s="74">
        <v>2.6315789473684208</v>
      </c>
      <c r="I57" s="74"/>
      <c r="J57" s="74">
        <v>0.8771929824561403</v>
      </c>
      <c r="K57" s="74"/>
      <c r="L57" s="76"/>
    </row>
    <row r="58" spans="2:12" ht="14.25" thickBot="1">
      <c r="B58" s="77" t="s">
        <v>37</v>
      </c>
      <c r="C58" s="78">
        <v>13</v>
      </c>
      <c r="D58" s="79">
        <v>84.615384615384613</v>
      </c>
      <c r="E58" s="80"/>
      <c r="F58" s="80">
        <v>7.6923076923076925</v>
      </c>
      <c r="G58" s="80">
        <v>7.6923076923076925</v>
      </c>
      <c r="H58" s="80"/>
      <c r="I58" s="80"/>
      <c r="J58" s="80"/>
      <c r="K58" s="80"/>
      <c r="L58" s="82"/>
    </row>
    <row r="59" spans="2:12" ht="14.25" thickBot="1">
      <c r="B59" s="59" t="s">
        <v>38</v>
      </c>
      <c r="C59" s="60">
        <f>IF(SUM(C50:C58,C36:C48)=0,"",SUM(C50:C58,C36:C48))</f>
        <v>2050</v>
      </c>
      <c r="D59" s="61">
        <f>IF(SUM(D50:D58,D36:D48)=0,"",(SUMPRODUCT($C36:$C48, D36:D48)+SUMPRODUCT($C50:$C58, D50:D58))/$C59)</f>
        <v>83.024390243902445</v>
      </c>
      <c r="E59" s="62">
        <f t="shared" ref="E59:L59" si="5">IF(SUM(E50:E58,E36:E48)=0,"",(SUMPRODUCT($C36:$C48, E36:E48)+SUMPRODUCT($C50:$C58, E50:E58))/$C59)</f>
        <v>6.7317073170731705</v>
      </c>
      <c r="F59" s="62">
        <f t="shared" si="5"/>
        <v>5.3658536585365857</v>
      </c>
      <c r="G59" s="62">
        <f t="shared" si="5"/>
        <v>1.5121951219512195</v>
      </c>
      <c r="H59" s="62">
        <f t="shared" si="5"/>
        <v>1.3170731707317074</v>
      </c>
      <c r="I59" s="62">
        <f t="shared" si="5"/>
        <v>0.34146341463414637</v>
      </c>
      <c r="J59" s="62">
        <f t="shared" si="5"/>
        <v>0.48780487804878048</v>
      </c>
      <c r="K59" s="62">
        <f t="shared" si="5"/>
        <v>0.3902439024390244</v>
      </c>
      <c r="L59" s="64">
        <f t="shared" si="5"/>
        <v>0.82926829268292679</v>
      </c>
    </row>
    <row r="60" spans="2:12">
      <c r="C60" s="83"/>
    </row>
  </sheetData>
  <phoneticPr fontId="2"/>
  <conditionalFormatting sqref="D8:L32">
    <cfRule type="expression" dxfId="65" priority="4">
      <formula>AND(D8=LARGE($D8:$L8,3),NOT(D8=0))</formula>
    </cfRule>
    <cfRule type="expression" dxfId="64" priority="5">
      <formula>AND(D8=LARGE($D8:$L8,2),NOT(D8=0))</formula>
    </cfRule>
    <cfRule type="expression" dxfId="63" priority="6">
      <formula>AND(D8=LARGE($D8:$L8,1),NOT(D8=0))</formula>
    </cfRule>
  </conditionalFormatting>
  <conditionalFormatting sqref="D35:L59">
    <cfRule type="expression" dxfId="62" priority="1">
      <formula>AND(D35=LARGE($D35:$L35,3),NOT(D35=0))</formula>
    </cfRule>
    <cfRule type="expression" dxfId="61" priority="2">
      <formula>AND(D35=LARGE($D35:$L35,2),NOT(D35=0))</formula>
    </cfRule>
    <cfRule type="expression" dxfId="60" priority="3">
      <formula>AND(D35=LARGE($D35:$L35,1),NOT(D35=0))</formula>
    </cfRule>
  </conditionalFormatting>
  <pageMargins left="0.7" right="0.7" top="0.75" bottom="0.75" header="0.3" footer="0.3"/>
  <pageSetup paperSize="9" scale="83"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2798F-93DD-4FD7-B28E-B8EF789A967B}">
  <sheetPr>
    <pageSetUpPr fitToPage="1"/>
  </sheetPr>
  <dimension ref="B1:M60"/>
  <sheetViews>
    <sheetView workbookViewId="0"/>
  </sheetViews>
  <sheetFormatPr defaultRowHeight="13.5"/>
  <cols>
    <col min="1" max="1" width="9" style="27"/>
    <col min="2" max="2" width="15" style="27" bestFit="1" customWidth="1"/>
    <col min="3" max="16384" width="9" style="27"/>
  </cols>
  <sheetData>
    <row r="1" spans="2:13" ht="17.25">
      <c r="B1" s="47"/>
    </row>
    <row r="3" spans="2:13">
      <c r="B3" s="27" t="s">
        <v>212</v>
      </c>
    </row>
    <row r="4" spans="2:13">
      <c r="B4" s="27" t="s">
        <v>249</v>
      </c>
    </row>
    <row r="6" spans="2:13" ht="14.25" thickBot="1">
      <c r="M6" s="48" t="s">
        <v>10</v>
      </c>
    </row>
    <row r="7" spans="2:13" ht="27.75" thickBot="1">
      <c r="B7" s="53" t="s">
        <v>259</v>
      </c>
      <c r="C7" s="54" t="s">
        <v>12</v>
      </c>
      <c r="D7" s="55" t="s">
        <v>250</v>
      </c>
      <c r="E7" s="56" t="s">
        <v>251</v>
      </c>
      <c r="F7" s="56" t="s">
        <v>252</v>
      </c>
      <c r="G7" s="56" t="s">
        <v>253</v>
      </c>
      <c r="H7" s="56" t="s">
        <v>254</v>
      </c>
      <c r="I7" s="56" t="s">
        <v>255</v>
      </c>
      <c r="J7" s="56" t="s">
        <v>256</v>
      </c>
      <c r="K7" s="56" t="s">
        <v>257</v>
      </c>
      <c r="L7" s="57" t="s">
        <v>258</v>
      </c>
      <c r="M7" s="58" t="s">
        <v>87</v>
      </c>
    </row>
    <row r="8" spans="2:13" ht="14.25" thickBot="1">
      <c r="B8" s="59" t="s">
        <v>14</v>
      </c>
      <c r="C8" s="60">
        <f>IF(SUM(C9:C21)=0,"",SUM(C9:C21))</f>
        <v>687</v>
      </c>
      <c r="D8" s="61">
        <v>82.823871906841333</v>
      </c>
      <c r="E8" s="62">
        <v>33.915574963609899</v>
      </c>
      <c r="F8" s="62">
        <v>10.334788937409025</v>
      </c>
      <c r="G8" s="62">
        <v>2.0378457059679769</v>
      </c>
      <c r="H8" s="62">
        <v>1.8922852983988356</v>
      </c>
      <c r="I8" s="62">
        <v>0.29112081513828242</v>
      </c>
      <c r="J8" s="62">
        <v>12.809315866084425</v>
      </c>
      <c r="K8" s="62">
        <v>4.2212518195050945</v>
      </c>
      <c r="L8" s="63">
        <v>0.14556040756914121</v>
      </c>
      <c r="M8" s="64">
        <v>6.8413391557496359</v>
      </c>
    </row>
    <row r="9" spans="2:13">
      <c r="B9" s="65" t="s">
        <v>15</v>
      </c>
      <c r="C9" s="66">
        <v>111</v>
      </c>
      <c r="D9" s="67">
        <v>81.981981981981974</v>
      </c>
      <c r="E9" s="68">
        <v>33.333333333333329</v>
      </c>
      <c r="F9" s="68">
        <v>3.6036036036036037</v>
      </c>
      <c r="G9" s="68">
        <v>0.90090090090090091</v>
      </c>
      <c r="H9" s="68">
        <v>4.5045045045045047</v>
      </c>
      <c r="I9" s="68"/>
      <c r="J9" s="68">
        <v>20.72072072072072</v>
      </c>
      <c r="K9" s="68">
        <v>5.4054054054054053</v>
      </c>
      <c r="L9" s="69"/>
      <c r="M9" s="70">
        <v>6.3063063063063058</v>
      </c>
    </row>
    <row r="10" spans="2:13">
      <c r="B10" s="71" t="s">
        <v>16</v>
      </c>
      <c r="C10" s="72">
        <v>11</v>
      </c>
      <c r="D10" s="73">
        <v>81.818181818181827</v>
      </c>
      <c r="E10" s="74">
        <v>27.27272727272727</v>
      </c>
      <c r="F10" s="74">
        <v>9.0909090909090917</v>
      </c>
      <c r="G10" s="74"/>
      <c r="H10" s="74"/>
      <c r="I10" s="74"/>
      <c r="J10" s="74"/>
      <c r="K10" s="74"/>
      <c r="L10" s="75"/>
      <c r="M10" s="76">
        <v>18.181818181818183</v>
      </c>
    </row>
    <row r="11" spans="2:13">
      <c r="B11" s="71" t="s">
        <v>17</v>
      </c>
      <c r="C11" s="72">
        <v>22</v>
      </c>
      <c r="D11" s="73">
        <v>72.727272727272734</v>
      </c>
      <c r="E11" s="74">
        <v>40.909090909090914</v>
      </c>
      <c r="F11" s="74"/>
      <c r="G11" s="74"/>
      <c r="H11" s="74">
        <v>4.5454545454545459</v>
      </c>
      <c r="I11" s="74"/>
      <c r="J11" s="74">
        <v>18.181818181818183</v>
      </c>
      <c r="K11" s="74">
        <v>13.636363636363635</v>
      </c>
      <c r="L11" s="75"/>
      <c r="M11" s="76">
        <v>4.5454545454545459</v>
      </c>
    </row>
    <row r="12" spans="2:13">
      <c r="B12" s="71" t="s">
        <v>18</v>
      </c>
      <c r="C12" s="72">
        <v>59</v>
      </c>
      <c r="D12" s="73">
        <v>77.966101694915253</v>
      </c>
      <c r="E12" s="74">
        <v>35.593220338983052</v>
      </c>
      <c r="F12" s="74">
        <v>3.3898305084745761</v>
      </c>
      <c r="G12" s="74"/>
      <c r="H12" s="74"/>
      <c r="I12" s="74"/>
      <c r="J12" s="74">
        <v>8.4745762711864394</v>
      </c>
      <c r="K12" s="74">
        <v>8.4745762711864394</v>
      </c>
      <c r="L12" s="75"/>
      <c r="M12" s="76">
        <v>10.16949152542373</v>
      </c>
    </row>
    <row r="13" spans="2:13">
      <c r="B13" s="71" t="s">
        <v>19</v>
      </c>
      <c r="C13" s="72">
        <v>4</v>
      </c>
      <c r="D13" s="73">
        <v>75</v>
      </c>
      <c r="E13" s="74">
        <v>75</v>
      </c>
      <c r="F13" s="74">
        <v>25</v>
      </c>
      <c r="G13" s="74">
        <v>25</v>
      </c>
      <c r="H13" s="74">
        <v>50</v>
      </c>
      <c r="I13" s="74"/>
      <c r="J13" s="74"/>
      <c r="K13" s="74"/>
      <c r="L13" s="75"/>
      <c r="M13" s="76"/>
    </row>
    <row r="14" spans="2:13">
      <c r="B14" s="71" t="s">
        <v>20</v>
      </c>
      <c r="C14" s="72">
        <v>42</v>
      </c>
      <c r="D14" s="73">
        <v>71.428571428571431</v>
      </c>
      <c r="E14" s="74">
        <v>38.095238095238095</v>
      </c>
      <c r="F14" s="74">
        <v>9.5238095238095237</v>
      </c>
      <c r="G14" s="74">
        <v>7.1428571428571423</v>
      </c>
      <c r="H14" s="74"/>
      <c r="I14" s="74"/>
      <c r="J14" s="74">
        <v>23.809523809523807</v>
      </c>
      <c r="K14" s="74">
        <v>9.5238095238095237</v>
      </c>
      <c r="L14" s="75"/>
      <c r="M14" s="76">
        <v>7.1428571428571423</v>
      </c>
    </row>
    <row r="15" spans="2:13">
      <c r="B15" s="71" t="s">
        <v>21</v>
      </c>
      <c r="C15" s="72">
        <v>31</v>
      </c>
      <c r="D15" s="73">
        <v>74.193548387096769</v>
      </c>
      <c r="E15" s="74">
        <v>35.483870967741936</v>
      </c>
      <c r="F15" s="74">
        <v>6.4516129032258061</v>
      </c>
      <c r="G15" s="74"/>
      <c r="H15" s="74"/>
      <c r="I15" s="74"/>
      <c r="J15" s="74">
        <v>9.67741935483871</v>
      </c>
      <c r="K15" s="74">
        <v>12.903225806451612</v>
      </c>
      <c r="L15" s="75"/>
      <c r="M15" s="76">
        <v>12.903225806451612</v>
      </c>
    </row>
    <row r="16" spans="2:13">
      <c r="B16" s="71" t="s">
        <v>22</v>
      </c>
      <c r="C16" s="72">
        <v>26</v>
      </c>
      <c r="D16" s="73">
        <v>92.307692307692307</v>
      </c>
      <c r="E16" s="74">
        <v>34.615384615384613</v>
      </c>
      <c r="F16" s="74">
        <v>19.230769230769234</v>
      </c>
      <c r="G16" s="74"/>
      <c r="H16" s="74"/>
      <c r="I16" s="74"/>
      <c r="J16" s="74">
        <v>15.384615384615385</v>
      </c>
      <c r="K16" s="74">
        <v>7.6923076923076925</v>
      </c>
      <c r="L16" s="75"/>
      <c r="M16" s="76"/>
    </row>
    <row r="17" spans="2:13">
      <c r="B17" s="71" t="s">
        <v>23</v>
      </c>
      <c r="C17" s="72">
        <v>82</v>
      </c>
      <c r="D17" s="73">
        <v>87.804878048780495</v>
      </c>
      <c r="E17" s="74">
        <v>31.707317073170731</v>
      </c>
      <c r="F17" s="74">
        <v>7.3170731707317067</v>
      </c>
      <c r="G17" s="74">
        <v>4.8780487804878048</v>
      </c>
      <c r="H17" s="74">
        <v>3.6585365853658534</v>
      </c>
      <c r="I17" s="74"/>
      <c r="J17" s="74">
        <v>8.536585365853659</v>
      </c>
      <c r="K17" s="74"/>
      <c r="L17" s="75">
        <v>1.2195121951219512</v>
      </c>
      <c r="M17" s="76">
        <v>3.6585365853658534</v>
      </c>
    </row>
    <row r="18" spans="2:13">
      <c r="B18" s="71" t="s">
        <v>24</v>
      </c>
      <c r="C18" s="72">
        <v>69</v>
      </c>
      <c r="D18" s="73">
        <v>88.405797101449281</v>
      </c>
      <c r="E18" s="74">
        <v>39.130434782608695</v>
      </c>
      <c r="F18" s="74">
        <v>11.594202898550725</v>
      </c>
      <c r="G18" s="74">
        <v>1.4492753623188406</v>
      </c>
      <c r="H18" s="74"/>
      <c r="I18" s="74"/>
      <c r="J18" s="74">
        <v>8.695652173913043</v>
      </c>
      <c r="K18" s="74"/>
      <c r="L18" s="75"/>
      <c r="M18" s="76">
        <v>2.8985507246376812</v>
      </c>
    </row>
    <row r="19" spans="2:13">
      <c r="B19" s="71" t="s">
        <v>25</v>
      </c>
      <c r="C19" s="72">
        <v>15</v>
      </c>
      <c r="D19" s="73">
        <v>80</v>
      </c>
      <c r="E19" s="74">
        <v>20</v>
      </c>
      <c r="F19" s="74">
        <v>26.666666666666668</v>
      </c>
      <c r="G19" s="74"/>
      <c r="H19" s="74"/>
      <c r="I19" s="74"/>
      <c r="J19" s="74">
        <v>6.666666666666667</v>
      </c>
      <c r="K19" s="74"/>
      <c r="L19" s="75"/>
      <c r="M19" s="76">
        <v>13.333333333333334</v>
      </c>
    </row>
    <row r="20" spans="2:13">
      <c r="B20" s="71" t="s">
        <v>26</v>
      </c>
      <c r="C20" s="72">
        <v>70</v>
      </c>
      <c r="D20" s="73">
        <v>84.285714285714292</v>
      </c>
      <c r="E20" s="74">
        <v>35.714285714285715</v>
      </c>
      <c r="F20" s="74">
        <v>20</v>
      </c>
      <c r="G20" s="74">
        <v>4.2857142857142856</v>
      </c>
      <c r="H20" s="74">
        <v>1.4285714285714286</v>
      </c>
      <c r="I20" s="74">
        <v>1.4285714285714286</v>
      </c>
      <c r="J20" s="74">
        <v>4.2857142857142856</v>
      </c>
      <c r="K20" s="74">
        <v>4.2857142857142856</v>
      </c>
      <c r="L20" s="75"/>
      <c r="M20" s="76">
        <v>8.5714285714285712</v>
      </c>
    </row>
    <row r="21" spans="2:13" ht="14.25" thickBot="1">
      <c r="B21" s="77" t="s">
        <v>27</v>
      </c>
      <c r="C21" s="78">
        <v>145</v>
      </c>
      <c r="D21" s="79">
        <v>84.827586206896555</v>
      </c>
      <c r="E21" s="80">
        <v>29.655172413793103</v>
      </c>
      <c r="F21" s="80">
        <v>13.793103448275861</v>
      </c>
      <c r="G21" s="80">
        <v>0.68965517241379315</v>
      </c>
      <c r="H21" s="80">
        <v>0.68965517241379315</v>
      </c>
      <c r="I21" s="80">
        <v>0.68965517241379315</v>
      </c>
      <c r="J21" s="80">
        <v>15.172413793103448</v>
      </c>
      <c r="K21" s="80">
        <v>1.3793103448275863</v>
      </c>
      <c r="L21" s="81"/>
      <c r="M21" s="82">
        <v>7.5862068965517242</v>
      </c>
    </row>
    <row r="22" spans="2:13" ht="14.25" thickBot="1">
      <c r="B22" s="59" t="s">
        <v>28</v>
      </c>
      <c r="C22" s="60">
        <f>IF(SUM(C23:C31)=0,"",SUM(C23:C31))</f>
        <v>914</v>
      </c>
      <c r="D22" s="61">
        <v>71.881838074398246</v>
      </c>
      <c r="E22" s="62">
        <v>23.413566739606125</v>
      </c>
      <c r="F22" s="62">
        <v>19.25601750547046</v>
      </c>
      <c r="G22" s="62">
        <v>4.2669584245076591</v>
      </c>
      <c r="H22" s="62">
        <v>1.4223194748358863</v>
      </c>
      <c r="I22" s="62">
        <v>0.21881838074398249</v>
      </c>
      <c r="J22" s="62">
        <v>7.5492341356673958</v>
      </c>
      <c r="K22" s="62">
        <v>3.6105032822757113</v>
      </c>
      <c r="L22" s="63">
        <v>0.54704595185995619</v>
      </c>
      <c r="M22" s="64">
        <v>15.098468271334792</v>
      </c>
    </row>
    <row r="23" spans="2:13">
      <c r="B23" s="65" t="s">
        <v>29</v>
      </c>
      <c r="C23" s="66">
        <v>65</v>
      </c>
      <c r="D23" s="67">
        <v>56.92307692307692</v>
      </c>
      <c r="E23" s="68">
        <v>27.692307692307693</v>
      </c>
      <c r="F23" s="68">
        <v>9.2307692307692317</v>
      </c>
      <c r="G23" s="68">
        <v>13.846153846153847</v>
      </c>
      <c r="H23" s="68"/>
      <c r="I23" s="68">
        <v>1.5384615384615385</v>
      </c>
      <c r="J23" s="68">
        <v>4.6153846153846159</v>
      </c>
      <c r="K23" s="68">
        <v>32.307692307692307</v>
      </c>
      <c r="L23" s="69"/>
      <c r="M23" s="70">
        <v>16.923076923076923</v>
      </c>
    </row>
    <row r="24" spans="2:13">
      <c r="B24" s="71" t="s">
        <v>30</v>
      </c>
      <c r="C24" s="72">
        <v>97</v>
      </c>
      <c r="D24" s="73">
        <v>69.072164948453604</v>
      </c>
      <c r="E24" s="74">
        <v>34.020618556701031</v>
      </c>
      <c r="F24" s="74">
        <v>20.618556701030926</v>
      </c>
      <c r="G24" s="74">
        <v>3.0927835051546393</v>
      </c>
      <c r="H24" s="74">
        <v>1.0309278350515463</v>
      </c>
      <c r="I24" s="74">
        <v>1.0309278350515463</v>
      </c>
      <c r="J24" s="74">
        <v>11.340206185567011</v>
      </c>
      <c r="K24" s="74">
        <v>2.0618556701030926</v>
      </c>
      <c r="L24" s="75">
        <v>2.0618556701030926</v>
      </c>
      <c r="M24" s="76">
        <v>16.494845360824741</v>
      </c>
    </row>
    <row r="25" spans="2:13">
      <c r="B25" s="71" t="s">
        <v>31</v>
      </c>
      <c r="C25" s="72">
        <v>97</v>
      </c>
      <c r="D25" s="73">
        <v>80.412371134020617</v>
      </c>
      <c r="E25" s="74">
        <v>28.865979381443296</v>
      </c>
      <c r="F25" s="74">
        <v>13.402061855670103</v>
      </c>
      <c r="G25" s="74"/>
      <c r="H25" s="74"/>
      <c r="I25" s="74"/>
      <c r="J25" s="74">
        <v>9.2783505154639183</v>
      </c>
      <c r="K25" s="74">
        <v>2.0618556701030926</v>
      </c>
      <c r="L25" s="75">
        <v>1.0309278350515463</v>
      </c>
      <c r="M25" s="76">
        <v>11.340206185567011</v>
      </c>
    </row>
    <row r="26" spans="2:13">
      <c r="B26" s="71" t="s">
        <v>32</v>
      </c>
      <c r="C26" s="72">
        <v>205</v>
      </c>
      <c r="D26" s="73">
        <v>77.073170731707322</v>
      </c>
      <c r="E26" s="74">
        <v>21.951219512195124</v>
      </c>
      <c r="F26" s="74">
        <v>17.560975609756095</v>
      </c>
      <c r="G26" s="74">
        <v>3.9024390243902438</v>
      </c>
      <c r="H26" s="74">
        <v>0.97560975609756095</v>
      </c>
      <c r="I26" s="74"/>
      <c r="J26" s="74">
        <v>6.3414634146341466</v>
      </c>
      <c r="K26" s="74"/>
      <c r="L26" s="75"/>
      <c r="M26" s="76">
        <v>14.634146341463413</v>
      </c>
    </row>
    <row r="27" spans="2:13">
      <c r="B27" s="71" t="s">
        <v>33</v>
      </c>
      <c r="C27" s="72">
        <v>174</v>
      </c>
      <c r="D27" s="73">
        <v>68.965517241379317</v>
      </c>
      <c r="E27" s="74">
        <v>22.413793103448278</v>
      </c>
      <c r="F27" s="74">
        <v>31.609195402298852</v>
      </c>
      <c r="G27" s="74">
        <v>6.3218390804597711</v>
      </c>
      <c r="H27" s="74">
        <v>5.1724137931034484</v>
      </c>
      <c r="I27" s="74"/>
      <c r="J27" s="74">
        <v>2.2988505747126435</v>
      </c>
      <c r="K27" s="74">
        <v>3.4482758620689653</v>
      </c>
      <c r="L27" s="75">
        <v>0.57471264367816088</v>
      </c>
      <c r="M27" s="76">
        <v>11.494252873563218</v>
      </c>
    </row>
    <row r="28" spans="2:13">
      <c r="B28" s="71" t="s">
        <v>34</v>
      </c>
      <c r="C28" s="72">
        <v>72</v>
      </c>
      <c r="D28" s="73">
        <v>68.055555555555557</v>
      </c>
      <c r="E28" s="74">
        <v>18.055555555555554</v>
      </c>
      <c r="F28" s="74">
        <v>15.277777777777779</v>
      </c>
      <c r="G28" s="74"/>
      <c r="H28" s="74"/>
      <c r="I28" s="74"/>
      <c r="J28" s="74">
        <v>5.5555555555555554</v>
      </c>
      <c r="K28" s="74"/>
      <c r="L28" s="75"/>
      <c r="M28" s="76">
        <v>23.611111111111111</v>
      </c>
    </row>
    <row r="29" spans="2:13">
      <c r="B29" s="71" t="s">
        <v>35</v>
      </c>
      <c r="C29" s="72">
        <v>27</v>
      </c>
      <c r="D29" s="73">
        <v>62.962962962962962</v>
      </c>
      <c r="E29" s="74">
        <v>18.518518518518519</v>
      </c>
      <c r="F29" s="74">
        <v>44.444444444444443</v>
      </c>
      <c r="G29" s="74">
        <v>3.7037037037037033</v>
      </c>
      <c r="H29" s="74"/>
      <c r="I29" s="74"/>
      <c r="J29" s="74">
        <v>11.111111111111111</v>
      </c>
      <c r="K29" s="74">
        <v>3.7037037037037033</v>
      </c>
      <c r="L29" s="75"/>
      <c r="M29" s="76">
        <v>22.222222222222221</v>
      </c>
    </row>
    <row r="30" spans="2:13">
      <c r="B30" s="71" t="s">
        <v>36</v>
      </c>
      <c r="C30" s="72">
        <v>168</v>
      </c>
      <c r="D30" s="73">
        <v>74.404761904761912</v>
      </c>
      <c r="E30" s="74">
        <v>18.452380952380953</v>
      </c>
      <c r="F30" s="74">
        <v>13.095238095238097</v>
      </c>
      <c r="G30" s="74">
        <v>3.5714285714285712</v>
      </c>
      <c r="H30" s="74">
        <v>0.59523809523809523</v>
      </c>
      <c r="I30" s="74"/>
      <c r="J30" s="74">
        <v>13.095238095238097</v>
      </c>
      <c r="K30" s="74">
        <v>0.59523809523809523</v>
      </c>
      <c r="L30" s="75">
        <v>0.59523809523809523</v>
      </c>
      <c r="M30" s="76">
        <v>16.071428571428573</v>
      </c>
    </row>
    <row r="31" spans="2:13" ht="14.25" thickBot="1">
      <c r="B31" s="77" t="s">
        <v>37</v>
      </c>
      <c r="C31" s="78">
        <v>9</v>
      </c>
      <c r="D31" s="79">
        <v>66.666666666666657</v>
      </c>
      <c r="E31" s="80">
        <v>22.222222222222221</v>
      </c>
      <c r="F31" s="80">
        <v>11.111111111111111</v>
      </c>
      <c r="G31" s="80">
        <v>11.111111111111111</v>
      </c>
      <c r="H31" s="80"/>
      <c r="I31" s="80"/>
      <c r="J31" s="80"/>
      <c r="K31" s="80"/>
      <c r="L31" s="81"/>
      <c r="M31" s="82"/>
    </row>
    <row r="32" spans="2:13" ht="14.25" thickBot="1">
      <c r="B32" s="59" t="s">
        <v>38</v>
      </c>
      <c r="C32" s="60">
        <f>IF(SUM(C23:C31,C9:C21)=0,"",SUM(C23:C31,C9:C21))</f>
        <v>1601</v>
      </c>
      <c r="D32" s="61">
        <v>76.577139287945045</v>
      </c>
      <c r="E32" s="62">
        <v>27.920049968769519</v>
      </c>
      <c r="F32" s="62">
        <v>15.427857589006871</v>
      </c>
      <c r="G32" s="62">
        <v>3.3104309806371015</v>
      </c>
      <c r="H32" s="62">
        <v>1.6239850093691444</v>
      </c>
      <c r="I32" s="62">
        <v>0.24984384759525297</v>
      </c>
      <c r="J32" s="62">
        <v>9.8063710181136781</v>
      </c>
      <c r="K32" s="62">
        <v>3.8725796377264214</v>
      </c>
      <c r="L32" s="63">
        <v>0.37476577139287948</v>
      </c>
      <c r="M32" s="64">
        <v>11.55527795128045</v>
      </c>
    </row>
    <row r="33" spans="2:13" ht="14.25" thickBot="1">
      <c r="C33" s="83"/>
    </row>
    <row r="34" spans="2:13" ht="27.75" thickBot="1">
      <c r="B34" s="53" t="s">
        <v>248</v>
      </c>
      <c r="C34" s="54" t="s">
        <v>12</v>
      </c>
      <c r="D34" s="55" t="s">
        <v>250</v>
      </c>
      <c r="E34" s="56" t="s">
        <v>251</v>
      </c>
      <c r="F34" s="56" t="s">
        <v>252</v>
      </c>
      <c r="G34" s="56" t="s">
        <v>253</v>
      </c>
      <c r="H34" s="56" t="s">
        <v>254</v>
      </c>
      <c r="I34" s="56" t="s">
        <v>255</v>
      </c>
      <c r="J34" s="56" t="s">
        <v>256</v>
      </c>
      <c r="K34" s="56" t="s">
        <v>257</v>
      </c>
      <c r="L34" s="57" t="s">
        <v>258</v>
      </c>
      <c r="M34" s="58" t="s">
        <v>87</v>
      </c>
    </row>
    <row r="35" spans="2:13" ht="14.25" thickBot="1">
      <c r="B35" s="59" t="s">
        <v>14</v>
      </c>
      <c r="C35" s="60">
        <f>IF(SUM(C36:C48)=0,"",SUM(C36:C48))</f>
        <v>504</v>
      </c>
      <c r="D35" s="61">
        <v>59.126984126984127</v>
      </c>
      <c r="E35" s="62">
        <v>21.031746031746032</v>
      </c>
      <c r="F35" s="62">
        <v>13.095238095238097</v>
      </c>
      <c r="G35" s="62">
        <v>5.9523809523809517</v>
      </c>
      <c r="H35" s="62">
        <v>2.5793650793650791</v>
      </c>
      <c r="I35" s="62">
        <v>0.59523809523809523</v>
      </c>
      <c r="J35" s="62">
        <v>19.841269841269842</v>
      </c>
      <c r="K35" s="62">
        <v>1.984126984126984</v>
      </c>
      <c r="L35" s="63">
        <v>0.79365079365079361</v>
      </c>
      <c r="M35" s="64">
        <v>15.674603174603174</v>
      </c>
    </row>
    <row r="36" spans="2:13">
      <c r="B36" s="65" t="s">
        <v>15</v>
      </c>
      <c r="C36" s="66">
        <v>74</v>
      </c>
      <c r="D36" s="67">
        <v>68.918918918918919</v>
      </c>
      <c r="E36" s="68">
        <v>21.621621621621621</v>
      </c>
      <c r="F36" s="68">
        <v>4.0540540540540544</v>
      </c>
      <c r="G36" s="68"/>
      <c r="H36" s="68"/>
      <c r="I36" s="68"/>
      <c r="J36" s="68">
        <v>22.972972972972975</v>
      </c>
      <c r="K36" s="68">
        <v>2.7027027027027026</v>
      </c>
      <c r="L36" s="69"/>
      <c r="M36" s="70">
        <v>17.567567567567568</v>
      </c>
    </row>
    <row r="37" spans="2:13">
      <c r="B37" s="71" t="s">
        <v>16</v>
      </c>
      <c r="C37" s="72">
        <v>11</v>
      </c>
      <c r="D37" s="73">
        <v>27.27272727272727</v>
      </c>
      <c r="E37" s="74">
        <v>18.181818181818183</v>
      </c>
      <c r="F37" s="74">
        <v>9.0909090909090917</v>
      </c>
      <c r="G37" s="74"/>
      <c r="H37" s="74"/>
      <c r="I37" s="74"/>
      <c r="J37" s="74">
        <v>36.363636363636367</v>
      </c>
      <c r="K37" s="74"/>
      <c r="L37" s="75"/>
      <c r="M37" s="76">
        <v>18.181818181818183</v>
      </c>
    </row>
    <row r="38" spans="2:13">
      <c r="B38" s="71" t="s">
        <v>17</v>
      </c>
      <c r="C38" s="72">
        <v>13</v>
      </c>
      <c r="D38" s="73">
        <v>76.923076923076934</v>
      </c>
      <c r="E38" s="74">
        <v>30.76923076923077</v>
      </c>
      <c r="F38" s="74"/>
      <c r="G38" s="74"/>
      <c r="H38" s="74"/>
      <c r="I38" s="74">
        <v>7.6923076923076925</v>
      </c>
      <c r="J38" s="74">
        <v>23.076923076923077</v>
      </c>
      <c r="K38" s="74"/>
      <c r="L38" s="75"/>
      <c r="M38" s="76">
        <v>15.384615384615385</v>
      </c>
    </row>
    <row r="39" spans="2:13">
      <c r="B39" s="71" t="s">
        <v>18</v>
      </c>
      <c r="C39" s="72">
        <v>46</v>
      </c>
      <c r="D39" s="73">
        <v>52.173913043478258</v>
      </c>
      <c r="E39" s="74">
        <v>21.739130434782609</v>
      </c>
      <c r="F39" s="74">
        <v>2.1739130434782608</v>
      </c>
      <c r="G39" s="74">
        <v>2.1739130434782608</v>
      </c>
      <c r="H39" s="74"/>
      <c r="I39" s="74"/>
      <c r="J39" s="74">
        <v>19.565217391304348</v>
      </c>
      <c r="K39" s="74">
        <v>2.1739130434782608</v>
      </c>
      <c r="L39" s="75">
        <v>2.1739130434782608</v>
      </c>
      <c r="M39" s="76">
        <v>30.434782608695656</v>
      </c>
    </row>
    <row r="40" spans="2:13">
      <c r="B40" s="71" t="s">
        <v>19</v>
      </c>
      <c r="C40" s="72">
        <v>3</v>
      </c>
      <c r="D40" s="73">
        <v>33.333333333333329</v>
      </c>
      <c r="E40" s="74">
        <v>100</v>
      </c>
      <c r="F40" s="74"/>
      <c r="G40" s="74">
        <v>66.666666666666657</v>
      </c>
      <c r="H40" s="74">
        <v>66.666666666666657</v>
      </c>
      <c r="I40" s="74"/>
      <c r="J40" s="74"/>
      <c r="K40" s="74"/>
      <c r="L40" s="75"/>
      <c r="M40" s="76"/>
    </row>
    <row r="41" spans="2:13">
      <c r="B41" s="71" t="s">
        <v>20</v>
      </c>
      <c r="C41" s="72">
        <v>35</v>
      </c>
      <c r="D41" s="73">
        <v>45.714285714285715</v>
      </c>
      <c r="E41" s="74">
        <v>40</v>
      </c>
      <c r="F41" s="74">
        <v>5.7142857142857144</v>
      </c>
      <c r="G41" s="74">
        <v>5.7142857142857144</v>
      </c>
      <c r="H41" s="74">
        <v>2.8571428571428572</v>
      </c>
      <c r="I41" s="74"/>
      <c r="J41" s="74">
        <v>40</v>
      </c>
      <c r="K41" s="74">
        <v>2.8571428571428572</v>
      </c>
      <c r="L41" s="75"/>
      <c r="M41" s="76">
        <v>14.285714285714285</v>
      </c>
    </row>
    <row r="42" spans="2:13">
      <c r="B42" s="71" t="s">
        <v>21</v>
      </c>
      <c r="C42" s="72">
        <v>20</v>
      </c>
      <c r="D42" s="73">
        <v>55.000000000000007</v>
      </c>
      <c r="E42" s="74">
        <v>20</v>
      </c>
      <c r="F42" s="74"/>
      <c r="G42" s="74">
        <v>10</v>
      </c>
      <c r="H42" s="74">
        <v>5</v>
      </c>
      <c r="I42" s="74"/>
      <c r="J42" s="74">
        <v>5</v>
      </c>
      <c r="K42" s="74"/>
      <c r="L42" s="75"/>
      <c r="M42" s="76">
        <v>30</v>
      </c>
    </row>
    <row r="43" spans="2:13">
      <c r="B43" s="71" t="s">
        <v>22</v>
      </c>
      <c r="C43" s="72">
        <v>15</v>
      </c>
      <c r="D43" s="73">
        <v>80</v>
      </c>
      <c r="E43" s="74">
        <v>20</v>
      </c>
      <c r="F43" s="74">
        <v>26.666666666666668</v>
      </c>
      <c r="G43" s="74"/>
      <c r="H43" s="74"/>
      <c r="I43" s="74"/>
      <c r="J43" s="74">
        <v>13.333333333333334</v>
      </c>
      <c r="K43" s="74"/>
      <c r="L43" s="75"/>
      <c r="M43" s="76"/>
    </row>
    <row r="44" spans="2:13">
      <c r="B44" s="71" t="s">
        <v>23</v>
      </c>
      <c r="C44" s="72">
        <v>66</v>
      </c>
      <c r="D44" s="73">
        <v>69.696969696969703</v>
      </c>
      <c r="E44" s="74">
        <v>19.696969696969695</v>
      </c>
      <c r="F44" s="74">
        <v>16.666666666666664</v>
      </c>
      <c r="G44" s="74">
        <v>16.666666666666664</v>
      </c>
      <c r="H44" s="74">
        <v>7.5757575757575761</v>
      </c>
      <c r="I44" s="74"/>
      <c r="J44" s="74">
        <v>15.151515151515152</v>
      </c>
      <c r="K44" s="74">
        <v>1.5151515151515151</v>
      </c>
      <c r="L44" s="75"/>
      <c r="M44" s="76">
        <v>7.5757575757575761</v>
      </c>
    </row>
    <row r="45" spans="2:13">
      <c r="B45" s="71" t="s">
        <v>24</v>
      </c>
      <c r="C45" s="72">
        <v>50</v>
      </c>
      <c r="D45" s="73">
        <v>72</v>
      </c>
      <c r="E45" s="74">
        <v>26</v>
      </c>
      <c r="F45" s="74">
        <v>26</v>
      </c>
      <c r="G45" s="74">
        <v>2</v>
      </c>
      <c r="H45" s="74"/>
      <c r="I45" s="74"/>
      <c r="J45" s="74">
        <v>10</v>
      </c>
      <c r="K45" s="74"/>
      <c r="L45" s="75">
        <v>2</v>
      </c>
      <c r="M45" s="76">
        <v>10</v>
      </c>
    </row>
    <row r="46" spans="2:13">
      <c r="B46" s="71" t="s">
        <v>25</v>
      </c>
      <c r="C46" s="72">
        <v>12</v>
      </c>
      <c r="D46" s="73">
        <v>58.333333333333336</v>
      </c>
      <c r="E46" s="74">
        <v>8.3333333333333321</v>
      </c>
      <c r="F46" s="74">
        <v>25</v>
      </c>
      <c r="G46" s="74">
        <v>8.3333333333333321</v>
      </c>
      <c r="H46" s="74"/>
      <c r="I46" s="74"/>
      <c r="J46" s="74">
        <v>8.3333333333333321</v>
      </c>
      <c r="K46" s="74">
        <v>8.3333333333333321</v>
      </c>
      <c r="L46" s="75"/>
      <c r="M46" s="76">
        <v>25</v>
      </c>
    </row>
    <row r="47" spans="2:13">
      <c r="B47" s="71" t="s">
        <v>26</v>
      </c>
      <c r="C47" s="72">
        <v>53</v>
      </c>
      <c r="D47" s="73">
        <v>47.169811320754718</v>
      </c>
      <c r="E47" s="74">
        <v>11.320754716981133</v>
      </c>
      <c r="F47" s="74">
        <v>35.849056603773583</v>
      </c>
      <c r="G47" s="74">
        <v>13.20754716981132</v>
      </c>
      <c r="H47" s="74">
        <v>3.7735849056603774</v>
      </c>
      <c r="I47" s="74">
        <v>1.8867924528301887</v>
      </c>
      <c r="J47" s="74">
        <v>7.5471698113207548</v>
      </c>
      <c r="K47" s="74">
        <v>1.8867924528301887</v>
      </c>
      <c r="L47" s="75"/>
      <c r="M47" s="76">
        <v>15.09433962264151</v>
      </c>
    </row>
    <row r="48" spans="2:13" ht="14.25" thickBot="1">
      <c r="B48" s="77" t="s">
        <v>27</v>
      </c>
      <c r="C48" s="78">
        <v>106</v>
      </c>
      <c r="D48" s="79">
        <v>52.830188679245282</v>
      </c>
      <c r="E48" s="80">
        <v>16.037735849056602</v>
      </c>
      <c r="F48" s="80">
        <v>8.4905660377358494</v>
      </c>
      <c r="G48" s="80">
        <v>2.8301886792452833</v>
      </c>
      <c r="H48" s="80">
        <v>1.8867924528301887</v>
      </c>
      <c r="I48" s="80">
        <v>0.94339622641509435</v>
      </c>
      <c r="J48" s="80">
        <v>28.30188679245283</v>
      </c>
      <c r="K48" s="80">
        <v>2.8301886792452833</v>
      </c>
      <c r="L48" s="81">
        <v>1.8867924528301887</v>
      </c>
      <c r="M48" s="82">
        <v>15.09433962264151</v>
      </c>
    </row>
    <row r="49" spans="2:13" ht="14.25" thickBot="1">
      <c r="B49" s="59" t="s">
        <v>28</v>
      </c>
      <c r="C49" s="60">
        <f>IF(SUM(C50:C58)=0,"",SUM(C50:C58))</f>
        <v>561</v>
      </c>
      <c r="D49" s="61">
        <v>48.484848484848484</v>
      </c>
      <c r="E49" s="62">
        <v>20.855614973262032</v>
      </c>
      <c r="F49" s="62">
        <v>11.051693404634582</v>
      </c>
      <c r="G49" s="62">
        <v>5.169340463458111</v>
      </c>
      <c r="H49" s="62">
        <v>2.1390374331550799</v>
      </c>
      <c r="I49" s="62">
        <v>0.35650623885918004</v>
      </c>
      <c r="J49" s="62">
        <v>8.5561497326203195</v>
      </c>
      <c r="K49" s="62">
        <v>2.6737967914438503</v>
      </c>
      <c r="L49" s="63">
        <v>1.0695187165775399</v>
      </c>
      <c r="M49" s="64">
        <v>36.007130124777184</v>
      </c>
    </row>
    <row r="50" spans="2:13">
      <c r="B50" s="65" t="s">
        <v>29</v>
      </c>
      <c r="C50" s="66">
        <v>36</v>
      </c>
      <c r="D50" s="67">
        <v>38.888888888888893</v>
      </c>
      <c r="E50" s="68">
        <v>25</v>
      </c>
      <c r="F50" s="68">
        <v>8.3333333333333321</v>
      </c>
      <c r="G50" s="68">
        <v>11.111111111111111</v>
      </c>
      <c r="H50" s="68"/>
      <c r="I50" s="68">
        <v>2.7777777777777777</v>
      </c>
      <c r="J50" s="68">
        <v>11.111111111111111</v>
      </c>
      <c r="K50" s="68">
        <v>19.444444444444446</v>
      </c>
      <c r="L50" s="69"/>
      <c r="M50" s="70">
        <v>41.666666666666671</v>
      </c>
    </row>
    <row r="51" spans="2:13">
      <c r="B51" s="71" t="s">
        <v>30</v>
      </c>
      <c r="C51" s="72">
        <v>71</v>
      </c>
      <c r="D51" s="73">
        <v>50.704225352112672</v>
      </c>
      <c r="E51" s="74">
        <v>42.25352112676056</v>
      </c>
      <c r="F51" s="74">
        <v>11.267605633802818</v>
      </c>
      <c r="G51" s="74">
        <v>2.8169014084507045</v>
      </c>
      <c r="H51" s="74">
        <v>1.4084507042253522</v>
      </c>
      <c r="I51" s="74"/>
      <c r="J51" s="74">
        <v>9.8591549295774641</v>
      </c>
      <c r="K51" s="74">
        <v>2.8169014084507045</v>
      </c>
      <c r="L51" s="75">
        <v>2.8169014084507045</v>
      </c>
      <c r="M51" s="76">
        <v>26.760563380281688</v>
      </c>
    </row>
    <row r="52" spans="2:13">
      <c r="B52" s="71" t="s">
        <v>31</v>
      </c>
      <c r="C52" s="72">
        <v>56</v>
      </c>
      <c r="D52" s="73">
        <v>60.714285714285708</v>
      </c>
      <c r="E52" s="74">
        <v>26.785714285714285</v>
      </c>
      <c r="F52" s="74">
        <v>7.1428571428571423</v>
      </c>
      <c r="G52" s="74">
        <v>1.7857142857142856</v>
      </c>
      <c r="H52" s="74"/>
      <c r="I52" s="74"/>
      <c r="J52" s="74">
        <v>7.1428571428571423</v>
      </c>
      <c r="K52" s="74">
        <v>1.7857142857142856</v>
      </c>
      <c r="L52" s="75">
        <v>1.7857142857142856</v>
      </c>
      <c r="M52" s="76">
        <v>26.785714285714285</v>
      </c>
    </row>
    <row r="53" spans="2:13">
      <c r="B53" s="71" t="s">
        <v>32</v>
      </c>
      <c r="C53" s="72">
        <v>124</v>
      </c>
      <c r="D53" s="73">
        <v>54.032258064516128</v>
      </c>
      <c r="E53" s="74">
        <v>14.516129032258066</v>
      </c>
      <c r="F53" s="74">
        <v>10.483870967741936</v>
      </c>
      <c r="G53" s="74">
        <v>4.032258064516129</v>
      </c>
      <c r="H53" s="74">
        <v>2.4193548387096775</v>
      </c>
      <c r="I53" s="74"/>
      <c r="J53" s="74">
        <v>7.2580645161290329</v>
      </c>
      <c r="K53" s="74"/>
      <c r="L53" s="75">
        <v>0.80645161290322576</v>
      </c>
      <c r="M53" s="76">
        <v>35.483870967741936</v>
      </c>
    </row>
    <row r="54" spans="2:13">
      <c r="B54" s="71" t="s">
        <v>33</v>
      </c>
      <c r="C54" s="72">
        <v>88</v>
      </c>
      <c r="D54" s="73">
        <v>36.363636363636367</v>
      </c>
      <c r="E54" s="74">
        <v>13.636363636363635</v>
      </c>
      <c r="F54" s="74">
        <v>17.045454545454543</v>
      </c>
      <c r="G54" s="74">
        <v>10.227272727272728</v>
      </c>
      <c r="H54" s="74">
        <v>6.8181818181818175</v>
      </c>
      <c r="I54" s="74"/>
      <c r="J54" s="74">
        <v>3.4090909090909087</v>
      </c>
      <c r="K54" s="74">
        <v>2.2727272727272729</v>
      </c>
      <c r="L54" s="75">
        <v>1.1363636363636365</v>
      </c>
      <c r="M54" s="76">
        <v>44.31818181818182</v>
      </c>
    </row>
    <row r="55" spans="2:13">
      <c r="B55" s="71" t="s">
        <v>34</v>
      </c>
      <c r="C55" s="72">
        <v>51</v>
      </c>
      <c r="D55" s="73">
        <v>41.17647058823529</v>
      </c>
      <c r="E55" s="74">
        <v>15.686274509803921</v>
      </c>
      <c r="F55" s="74">
        <v>11.76470588235294</v>
      </c>
      <c r="G55" s="74"/>
      <c r="H55" s="74"/>
      <c r="I55" s="74"/>
      <c r="J55" s="74">
        <v>7.8431372549019605</v>
      </c>
      <c r="K55" s="74"/>
      <c r="L55" s="75"/>
      <c r="M55" s="76">
        <v>43.137254901960787</v>
      </c>
    </row>
    <row r="56" spans="2:13">
      <c r="B56" s="71" t="s">
        <v>35</v>
      </c>
      <c r="C56" s="72">
        <v>15</v>
      </c>
      <c r="D56" s="73">
        <v>40</v>
      </c>
      <c r="E56" s="74">
        <v>6.666666666666667</v>
      </c>
      <c r="F56" s="74">
        <v>33.333333333333329</v>
      </c>
      <c r="G56" s="74">
        <v>6.666666666666667</v>
      </c>
      <c r="H56" s="74"/>
      <c r="I56" s="74"/>
      <c r="J56" s="74">
        <v>6.666666666666667</v>
      </c>
      <c r="K56" s="74">
        <v>6.666666666666667</v>
      </c>
      <c r="L56" s="75">
        <v>6.666666666666667</v>
      </c>
      <c r="M56" s="76">
        <v>40</v>
      </c>
    </row>
    <row r="57" spans="2:13">
      <c r="B57" s="71" t="s">
        <v>36</v>
      </c>
      <c r="C57" s="72">
        <v>114</v>
      </c>
      <c r="D57" s="73">
        <v>52.631578947368418</v>
      </c>
      <c r="E57" s="74">
        <v>20.175438596491226</v>
      </c>
      <c r="F57" s="74">
        <v>7.0175438596491224</v>
      </c>
      <c r="G57" s="74">
        <v>4.3859649122807012</v>
      </c>
      <c r="H57" s="74">
        <v>1.7543859649122806</v>
      </c>
      <c r="I57" s="74">
        <v>0.8771929824561403</v>
      </c>
      <c r="J57" s="74">
        <v>12.280701754385964</v>
      </c>
      <c r="K57" s="74">
        <v>1.7543859649122806</v>
      </c>
      <c r="L57" s="75"/>
      <c r="M57" s="76">
        <v>35.964912280701753</v>
      </c>
    </row>
    <row r="58" spans="2:13" ht="14.25" thickBot="1">
      <c r="B58" s="77" t="s">
        <v>37</v>
      </c>
      <c r="C58" s="78">
        <v>6</v>
      </c>
      <c r="D58" s="79">
        <v>33.333333333333329</v>
      </c>
      <c r="E58" s="80">
        <v>16.666666666666664</v>
      </c>
      <c r="F58" s="80"/>
      <c r="G58" s="80">
        <v>33.333333333333329</v>
      </c>
      <c r="H58" s="80"/>
      <c r="I58" s="80"/>
      <c r="J58" s="80">
        <v>33.333333333333329</v>
      </c>
      <c r="K58" s="80"/>
      <c r="L58" s="81"/>
      <c r="M58" s="82">
        <v>16.666666666666664</v>
      </c>
    </row>
    <row r="59" spans="2:13" ht="14.25" thickBot="1">
      <c r="B59" s="59" t="s">
        <v>38</v>
      </c>
      <c r="C59" s="60">
        <f>IF(SUM(C50:C58,C36:C48)=0,"",SUM(C50:C58,C36:C48))</f>
        <v>1065</v>
      </c>
      <c r="D59" s="61">
        <v>53.521126760563376</v>
      </c>
      <c r="E59" s="62">
        <v>20.938967136150236</v>
      </c>
      <c r="F59" s="62">
        <v>12.018779342723004</v>
      </c>
      <c r="G59" s="62">
        <v>5.539906103286385</v>
      </c>
      <c r="H59" s="62">
        <v>2.3474178403755865</v>
      </c>
      <c r="I59" s="62">
        <v>0.46948356807511737</v>
      </c>
      <c r="J59" s="62">
        <v>13.896713615023474</v>
      </c>
      <c r="K59" s="62">
        <v>2.3474178403755865</v>
      </c>
      <c r="L59" s="63">
        <v>0.93896713615023475</v>
      </c>
      <c r="M59" s="64">
        <v>26.384976525821596</v>
      </c>
    </row>
    <row r="60" spans="2:13">
      <c r="C60" s="83"/>
    </row>
  </sheetData>
  <phoneticPr fontId="2"/>
  <conditionalFormatting sqref="D8:M32">
    <cfRule type="expression" dxfId="59" priority="4">
      <formula>AND(D8=LARGE($D8:$M8,3),NOT(D8=0))</formula>
    </cfRule>
    <cfRule type="expression" dxfId="58" priority="5">
      <formula>AND(D8=LARGE($D8:$M8,2),NOT(D8=0))</formula>
    </cfRule>
    <cfRule type="expression" dxfId="57" priority="6">
      <formula>AND(D8=LARGE($D8:$M8,1),NOT(D8=0))</formula>
    </cfRule>
  </conditionalFormatting>
  <conditionalFormatting sqref="D35:M59">
    <cfRule type="expression" dxfId="56" priority="1">
      <formula>AND(D35=LARGE($D35:$M35,3),NOT(D35=0))</formula>
    </cfRule>
    <cfRule type="expression" dxfId="55" priority="2">
      <formula>AND(D35=LARGE($D35:$M35,2),NOT(D35=0))</formula>
    </cfRule>
    <cfRule type="expression" dxfId="54" priority="3">
      <formula>AND(D35=LARGE($D35:$M35,1),NOT(D35=0))</formula>
    </cfRule>
  </conditionalFormatting>
  <pageMargins left="0.7" right="0.7" top="0.75" bottom="0.75" header="0.3" footer="0.3"/>
  <pageSetup paperSize="9" scale="78"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BB32D-D670-4758-AD5B-FE5372518771}">
  <dimension ref="B2:D19"/>
  <sheetViews>
    <sheetView showGridLines="0" zoomScaleNormal="100" workbookViewId="0"/>
  </sheetViews>
  <sheetFormatPr defaultRowHeight="13.5"/>
  <cols>
    <col min="1" max="1" width="1.375" style="13" customWidth="1"/>
    <col min="2" max="2" width="9" style="13"/>
    <col min="3" max="3" width="14.625" style="13" customWidth="1"/>
    <col min="4" max="4" width="44.75" style="13" customWidth="1"/>
    <col min="5" max="5" width="1.375" style="13" customWidth="1"/>
    <col min="6" max="16384" width="9" style="13"/>
  </cols>
  <sheetData>
    <row r="2" spans="2:4">
      <c r="B2" s="5" t="s">
        <v>414</v>
      </c>
    </row>
    <row r="3" spans="2:4" ht="14.25" thickBot="1">
      <c r="B3" s="13" t="s">
        <v>540</v>
      </c>
    </row>
    <row r="4" spans="2:4" ht="21.75" thickBot="1">
      <c r="B4" s="14"/>
      <c r="C4" s="15" t="s">
        <v>379</v>
      </c>
      <c r="D4" s="15" t="s">
        <v>380</v>
      </c>
    </row>
    <row r="5" spans="2:4" ht="24" customHeight="1">
      <c r="B5" s="149" t="s">
        <v>8</v>
      </c>
      <c r="C5" s="22" t="s">
        <v>538</v>
      </c>
      <c r="D5" s="23" t="s">
        <v>537</v>
      </c>
    </row>
    <row r="6" spans="2:4" ht="24" customHeight="1">
      <c r="B6" s="151"/>
      <c r="C6" s="40" t="s">
        <v>447</v>
      </c>
      <c r="D6" s="41" t="s">
        <v>536</v>
      </c>
    </row>
    <row r="7" spans="2:4" ht="24" customHeight="1">
      <c r="B7" s="151"/>
      <c r="C7" s="40" t="s">
        <v>470</v>
      </c>
      <c r="D7" s="41" t="s">
        <v>534</v>
      </c>
    </row>
    <row r="8" spans="2:4" ht="24" customHeight="1" thickBot="1">
      <c r="B8" s="150"/>
      <c r="C8" s="24" t="s">
        <v>435</v>
      </c>
      <c r="D8" s="25" t="s">
        <v>539</v>
      </c>
    </row>
    <row r="9" spans="2:4" ht="24" customHeight="1">
      <c r="B9" s="26"/>
    </row>
    <row r="10" spans="2:4" ht="14.25" thickBot="1">
      <c r="B10" s="13" t="s">
        <v>541</v>
      </c>
    </row>
    <row r="11" spans="2:4" ht="21.75" thickBot="1">
      <c r="B11" s="14"/>
      <c r="C11" s="15" t="s">
        <v>379</v>
      </c>
      <c r="D11" s="15" t="s">
        <v>380</v>
      </c>
    </row>
    <row r="12" spans="2:4" ht="24" customHeight="1">
      <c r="B12" s="149" t="s">
        <v>638</v>
      </c>
      <c r="C12" s="22" t="s">
        <v>474</v>
      </c>
      <c r="D12" s="23" t="s">
        <v>545</v>
      </c>
    </row>
    <row r="13" spans="2:4" ht="24" customHeight="1">
      <c r="B13" s="151"/>
      <c r="C13" s="40" t="s">
        <v>17</v>
      </c>
      <c r="D13" s="41" t="s">
        <v>546</v>
      </c>
    </row>
    <row r="14" spans="2:4" ht="24" customHeight="1" thickBot="1">
      <c r="B14" s="150"/>
      <c r="C14" s="24" t="s">
        <v>645</v>
      </c>
      <c r="D14" s="25" t="s">
        <v>542</v>
      </c>
    </row>
    <row r="15" spans="2:4" ht="24" customHeight="1">
      <c r="B15" s="151" t="s">
        <v>637</v>
      </c>
      <c r="C15" s="40" t="s">
        <v>447</v>
      </c>
      <c r="D15" s="41" t="s">
        <v>547</v>
      </c>
    </row>
    <row r="16" spans="2:4" ht="24" customHeight="1">
      <c r="B16" s="151"/>
      <c r="C16" s="40" t="s">
        <v>424</v>
      </c>
      <c r="D16" s="41" t="s">
        <v>544</v>
      </c>
    </row>
    <row r="17" spans="2:4" ht="24" customHeight="1">
      <c r="B17" s="151"/>
      <c r="C17" s="40" t="s">
        <v>435</v>
      </c>
      <c r="D17" s="41" t="s">
        <v>533</v>
      </c>
    </row>
    <row r="18" spans="2:4" ht="24" customHeight="1" thickBot="1">
      <c r="B18" s="150"/>
      <c r="C18" s="24" t="s">
        <v>442</v>
      </c>
      <c r="D18" s="25" t="s">
        <v>543</v>
      </c>
    </row>
    <row r="19" spans="2:4">
      <c r="B19" s="26"/>
    </row>
  </sheetData>
  <mergeCells count="3">
    <mergeCell ref="B5:B8"/>
    <mergeCell ref="B15:B18"/>
    <mergeCell ref="B12:B14"/>
  </mergeCells>
  <phoneticPr fontId="2"/>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FFDDD-F501-418B-BFAA-F8A72ADF387E}">
  <sheetPr>
    <pageSetUpPr fitToPage="1"/>
  </sheetPr>
  <dimension ref="B1:Q11"/>
  <sheetViews>
    <sheetView workbookViewId="0"/>
  </sheetViews>
  <sheetFormatPr defaultRowHeight="13.5"/>
  <cols>
    <col min="1" max="1" width="9" style="27"/>
    <col min="2" max="2" width="15" style="27" bestFit="1" customWidth="1"/>
    <col min="3" max="16384" width="9" style="27"/>
  </cols>
  <sheetData>
    <row r="1" spans="2:17" ht="17.25">
      <c r="B1" s="47"/>
    </row>
    <row r="3" spans="2:17">
      <c r="B3" s="27" t="s">
        <v>212</v>
      </c>
    </row>
    <row r="4" spans="2:17">
      <c r="B4" s="27" t="s">
        <v>266</v>
      </c>
    </row>
    <row r="6" spans="2:17">
      <c r="Q6" s="48"/>
    </row>
    <row r="7" spans="2:17" ht="14.25" thickBot="1">
      <c r="G7" s="48"/>
      <c r="K7" s="48" t="s">
        <v>260</v>
      </c>
    </row>
    <row r="8" spans="2:17" ht="57" customHeight="1" thickBot="1">
      <c r="B8" s="152"/>
      <c r="C8" s="153"/>
      <c r="D8" s="1" t="s">
        <v>261</v>
      </c>
      <c r="E8" s="2" t="s">
        <v>262</v>
      </c>
      <c r="F8" s="3" t="s">
        <v>261</v>
      </c>
      <c r="G8" s="2" t="s">
        <v>263</v>
      </c>
      <c r="H8" s="1" t="s">
        <v>261</v>
      </c>
      <c r="I8" s="2" t="s">
        <v>264</v>
      </c>
      <c r="J8" s="1" t="s">
        <v>261</v>
      </c>
      <c r="K8" s="2" t="s">
        <v>265</v>
      </c>
    </row>
    <row r="9" spans="2:17" ht="14.25" thickBot="1">
      <c r="B9" s="154" t="str">
        <f>'[2]全産業 (計算用)'!$G$2</f>
        <v>製造業合計</v>
      </c>
      <c r="C9" s="155"/>
      <c r="D9" s="84">
        <v>436</v>
      </c>
      <c r="E9" s="85">
        <v>6.0721559633027526</v>
      </c>
      <c r="F9" s="86">
        <v>400</v>
      </c>
      <c r="G9" s="85">
        <v>7.83</v>
      </c>
      <c r="H9" s="84">
        <v>401</v>
      </c>
      <c r="I9" s="85">
        <v>3.0180423940149628</v>
      </c>
      <c r="J9" s="84">
        <v>381</v>
      </c>
      <c r="K9" s="85">
        <v>2.2139107611548559</v>
      </c>
    </row>
    <row r="10" spans="2:17" ht="14.25" thickBot="1">
      <c r="B10" s="154" t="str">
        <f>'[2]全産業 (計算用)'!$G$16</f>
        <v>非製造業合計</v>
      </c>
      <c r="C10" s="155"/>
      <c r="D10" s="84">
        <v>672</v>
      </c>
      <c r="E10" s="85">
        <v>3.6846726190476189</v>
      </c>
      <c r="F10" s="86">
        <v>626</v>
      </c>
      <c r="G10" s="85">
        <v>4.21741214057508</v>
      </c>
      <c r="H10" s="84">
        <v>604</v>
      </c>
      <c r="I10" s="85">
        <v>0.38576158940397354</v>
      </c>
      <c r="J10" s="84">
        <v>582</v>
      </c>
      <c r="K10" s="85">
        <v>0.66752577319587625</v>
      </c>
    </row>
    <row r="11" spans="2:17" ht="14.25" thickBot="1">
      <c r="B11" s="154" t="str">
        <f>'[2]全産業 (計算用)'!$G$26</f>
        <v>全産業合計</v>
      </c>
      <c r="C11" s="155"/>
      <c r="D11" s="84">
        <v>1108</v>
      </c>
      <c r="E11" s="85">
        <v>4.6241516245487357</v>
      </c>
      <c r="F11" s="84">
        <v>1026</v>
      </c>
      <c r="G11" s="85">
        <v>5.6258284600389867</v>
      </c>
      <c r="H11" s="84">
        <v>1005</v>
      </c>
      <c r="I11" s="85">
        <v>1.4360547263681593</v>
      </c>
      <c r="J11" s="84">
        <v>963</v>
      </c>
      <c r="K11" s="85">
        <v>1.2793354101765317</v>
      </c>
    </row>
  </sheetData>
  <mergeCells count="4">
    <mergeCell ref="B8:C8"/>
    <mergeCell ref="B9:C9"/>
    <mergeCell ref="B10:C10"/>
    <mergeCell ref="B11:C11"/>
  </mergeCells>
  <phoneticPr fontId="2"/>
  <pageMargins left="0.7" right="0.7" top="0.75" bottom="0.75" header="0.3" footer="0.3"/>
  <pageSetup paperSize="9" scale="90"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6249A-1871-4A1A-8958-3C3CE069F363}">
  <sheetPr>
    <pageSetUpPr fitToPage="1"/>
  </sheetPr>
  <dimension ref="B1:L33"/>
  <sheetViews>
    <sheetView workbookViewId="0"/>
  </sheetViews>
  <sheetFormatPr defaultRowHeight="13.5"/>
  <cols>
    <col min="1" max="1" width="9" style="27"/>
    <col min="2" max="2" width="15" style="27" bestFit="1" customWidth="1"/>
    <col min="3" max="16384" width="9" style="27"/>
  </cols>
  <sheetData>
    <row r="1" spans="2:12" ht="17.25">
      <c r="B1" s="47"/>
    </row>
    <row r="3" spans="2:12">
      <c r="B3" s="27" t="s">
        <v>212</v>
      </c>
    </row>
    <row r="4" spans="2:12">
      <c r="B4" s="27" t="s">
        <v>267</v>
      </c>
    </row>
    <row r="6" spans="2:12" ht="14.25" thickBot="1">
      <c r="L6" s="48" t="s">
        <v>10</v>
      </c>
    </row>
    <row r="7" spans="2:12" ht="68.25" thickBot="1">
      <c r="B7" s="53"/>
      <c r="C7" s="54" t="s">
        <v>12</v>
      </c>
      <c r="D7" s="55" t="s">
        <v>268</v>
      </c>
      <c r="E7" s="56" t="s">
        <v>269</v>
      </c>
      <c r="F7" s="56" t="s">
        <v>270</v>
      </c>
      <c r="G7" s="56" t="s">
        <v>271</v>
      </c>
      <c r="H7" s="56" t="s">
        <v>272</v>
      </c>
      <c r="I7" s="56" t="s">
        <v>273</v>
      </c>
      <c r="J7" s="56" t="s">
        <v>274</v>
      </c>
      <c r="K7" s="56" t="s">
        <v>373</v>
      </c>
      <c r="L7" s="58" t="s">
        <v>275</v>
      </c>
    </row>
    <row r="8" spans="2:12" ht="14.25" thickBot="1">
      <c r="B8" s="59" t="s">
        <v>14</v>
      </c>
      <c r="C8" s="60">
        <f>IF(SUM(C9:C21)=0,"",SUM(C9:C21))</f>
        <v>771</v>
      </c>
      <c r="D8" s="61">
        <v>54.215304798962386</v>
      </c>
      <c r="E8" s="62">
        <v>5.3177691309987027</v>
      </c>
      <c r="F8" s="62">
        <v>6.3553826199740593</v>
      </c>
      <c r="G8" s="62">
        <v>5.7068741893644619</v>
      </c>
      <c r="H8" s="62">
        <v>7.0038910505836576</v>
      </c>
      <c r="I8" s="62">
        <v>2.0752269779507131</v>
      </c>
      <c r="J8" s="62">
        <v>2.0752269779507131</v>
      </c>
      <c r="K8" s="62">
        <v>39.299610894941637</v>
      </c>
      <c r="L8" s="64">
        <v>1.6861219195849546</v>
      </c>
    </row>
    <row r="9" spans="2:12">
      <c r="B9" s="65" t="s">
        <v>15</v>
      </c>
      <c r="C9" s="66">
        <v>120</v>
      </c>
      <c r="D9" s="67">
        <v>55.833333333333336</v>
      </c>
      <c r="E9" s="68">
        <v>6.666666666666667</v>
      </c>
      <c r="F9" s="68">
        <v>5</v>
      </c>
      <c r="G9" s="68">
        <v>5</v>
      </c>
      <c r="H9" s="68">
        <v>5</v>
      </c>
      <c r="I9" s="68">
        <v>3.3333333333333335</v>
      </c>
      <c r="J9" s="68">
        <v>3.3333333333333335</v>
      </c>
      <c r="K9" s="68">
        <v>40</v>
      </c>
      <c r="L9" s="70">
        <v>1.6666666666666667</v>
      </c>
    </row>
    <row r="10" spans="2:12">
      <c r="B10" s="71" t="s">
        <v>16</v>
      </c>
      <c r="C10" s="72">
        <v>12</v>
      </c>
      <c r="D10" s="73">
        <v>41.666666666666671</v>
      </c>
      <c r="E10" s="74">
        <v>8.3333333333333321</v>
      </c>
      <c r="F10" s="74">
        <v>8.3333333333333321</v>
      </c>
      <c r="G10" s="74"/>
      <c r="H10" s="74"/>
      <c r="I10" s="74">
        <v>8.3333333333333321</v>
      </c>
      <c r="J10" s="74"/>
      <c r="K10" s="74">
        <v>50</v>
      </c>
      <c r="L10" s="76"/>
    </row>
    <row r="11" spans="2:12">
      <c r="B11" s="71" t="s">
        <v>17</v>
      </c>
      <c r="C11" s="72">
        <v>24</v>
      </c>
      <c r="D11" s="73">
        <v>79.166666666666657</v>
      </c>
      <c r="E11" s="74">
        <v>16.666666666666664</v>
      </c>
      <c r="F11" s="74">
        <v>4.1666666666666661</v>
      </c>
      <c r="G11" s="74">
        <v>4.1666666666666661</v>
      </c>
      <c r="H11" s="74">
        <v>12.5</v>
      </c>
      <c r="I11" s="74">
        <v>12.5</v>
      </c>
      <c r="J11" s="74">
        <v>4.1666666666666661</v>
      </c>
      <c r="K11" s="74">
        <v>12.5</v>
      </c>
      <c r="L11" s="76"/>
    </row>
    <row r="12" spans="2:12">
      <c r="B12" s="71" t="s">
        <v>18</v>
      </c>
      <c r="C12" s="72">
        <v>62</v>
      </c>
      <c r="D12" s="73">
        <v>53.225806451612897</v>
      </c>
      <c r="E12" s="74">
        <v>4.838709677419355</v>
      </c>
      <c r="F12" s="74">
        <v>4.838709677419355</v>
      </c>
      <c r="G12" s="74">
        <v>1.6129032258064515</v>
      </c>
      <c r="H12" s="74">
        <v>6.4516129032258061</v>
      </c>
      <c r="I12" s="74"/>
      <c r="J12" s="74">
        <v>3.225806451612903</v>
      </c>
      <c r="K12" s="74">
        <v>37.096774193548384</v>
      </c>
      <c r="L12" s="76">
        <v>1.6129032258064515</v>
      </c>
    </row>
    <row r="13" spans="2:12">
      <c r="B13" s="71" t="s">
        <v>19</v>
      </c>
      <c r="C13" s="72">
        <v>4</v>
      </c>
      <c r="D13" s="73">
        <v>50</v>
      </c>
      <c r="E13" s="74">
        <v>25</v>
      </c>
      <c r="F13" s="74">
        <v>25</v>
      </c>
      <c r="G13" s="74">
        <v>25</v>
      </c>
      <c r="H13" s="74">
        <v>50</v>
      </c>
      <c r="I13" s="74">
        <v>25</v>
      </c>
      <c r="J13" s="74"/>
      <c r="K13" s="74">
        <v>25</v>
      </c>
      <c r="L13" s="76"/>
    </row>
    <row r="14" spans="2:12">
      <c r="B14" s="71" t="s">
        <v>20</v>
      </c>
      <c r="C14" s="72">
        <v>46</v>
      </c>
      <c r="D14" s="73">
        <v>73.91304347826086</v>
      </c>
      <c r="E14" s="74"/>
      <c r="F14" s="74">
        <v>2.1739130434782608</v>
      </c>
      <c r="G14" s="74">
        <v>4.3478260869565215</v>
      </c>
      <c r="H14" s="74">
        <v>13.043478260869565</v>
      </c>
      <c r="I14" s="74"/>
      <c r="J14" s="74">
        <v>2.1739130434782608</v>
      </c>
      <c r="K14" s="74">
        <v>23.913043478260871</v>
      </c>
      <c r="L14" s="76"/>
    </row>
    <row r="15" spans="2:12">
      <c r="B15" s="71" t="s">
        <v>21</v>
      </c>
      <c r="C15" s="72">
        <v>35</v>
      </c>
      <c r="D15" s="73">
        <v>57.142857142857139</v>
      </c>
      <c r="E15" s="74">
        <v>2.8571428571428572</v>
      </c>
      <c r="F15" s="74">
        <v>5.7142857142857144</v>
      </c>
      <c r="G15" s="74">
        <v>8.5714285714285712</v>
      </c>
      <c r="H15" s="74">
        <v>8.5714285714285712</v>
      </c>
      <c r="I15" s="74"/>
      <c r="J15" s="74"/>
      <c r="K15" s="74">
        <v>31.428571428571427</v>
      </c>
      <c r="L15" s="76">
        <v>8.5714285714285712</v>
      </c>
    </row>
    <row r="16" spans="2:12">
      <c r="B16" s="71" t="s">
        <v>22</v>
      </c>
      <c r="C16" s="72">
        <v>32</v>
      </c>
      <c r="D16" s="73">
        <v>71.875</v>
      </c>
      <c r="E16" s="74"/>
      <c r="F16" s="74">
        <v>9.375</v>
      </c>
      <c r="G16" s="74">
        <v>6.25</v>
      </c>
      <c r="H16" s="74">
        <v>6.25</v>
      </c>
      <c r="I16" s="74">
        <v>3.125</v>
      </c>
      <c r="J16" s="74"/>
      <c r="K16" s="74">
        <v>25</v>
      </c>
      <c r="L16" s="76">
        <v>3.125</v>
      </c>
    </row>
    <row r="17" spans="2:12">
      <c r="B17" s="71" t="s">
        <v>23</v>
      </c>
      <c r="C17" s="72">
        <v>92</v>
      </c>
      <c r="D17" s="73">
        <v>41.304347826086953</v>
      </c>
      <c r="E17" s="74">
        <v>7.608695652173914</v>
      </c>
      <c r="F17" s="74">
        <v>10.869565217391305</v>
      </c>
      <c r="G17" s="74">
        <v>5.4347826086956523</v>
      </c>
      <c r="H17" s="74">
        <v>14.130434782608695</v>
      </c>
      <c r="I17" s="74">
        <v>3.2608695652173911</v>
      </c>
      <c r="J17" s="74"/>
      <c r="K17" s="74">
        <v>43.478260869565219</v>
      </c>
      <c r="L17" s="76">
        <v>4.3478260869565215</v>
      </c>
    </row>
    <row r="18" spans="2:12">
      <c r="B18" s="71" t="s">
        <v>24</v>
      </c>
      <c r="C18" s="72">
        <v>73</v>
      </c>
      <c r="D18" s="73">
        <v>52.054794520547944</v>
      </c>
      <c r="E18" s="74">
        <v>6.8493150684931505</v>
      </c>
      <c r="F18" s="74">
        <v>4.10958904109589</v>
      </c>
      <c r="G18" s="74">
        <v>15.068493150684931</v>
      </c>
      <c r="H18" s="74">
        <v>2.7397260273972601</v>
      </c>
      <c r="I18" s="74"/>
      <c r="J18" s="74">
        <v>1.3698630136986301</v>
      </c>
      <c r="K18" s="74">
        <v>43.835616438356162</v>
      </c>
      <c r="L18" s="76"/>
    </row>
    <row r="19" spans="2:12">
      <c r="B19" s="71" t="s">
        <v>25</v>
      </c>
      <c r="C19" s="72">
        <v>18</v>
      </c>
      <c r="D19" s="73">
        <v>44.444444444444443</v>
      </c>
      <c r="E19" s="74"/>
      <c r="F19" s="74">
        <v>11.111111111111111</v>
      </c>
      <c r="G19" s="74">
        <v>11.111111111111111</v>
      </c>
      <c r="H19" s="74">
        <v>11.111111111111111</v>
      </c>
      <c r="I19" s="74"/>
      <c r="J19" s="74">
        <v>5.5555555555555554</v>
      </c>
      <c r="K19" s="74">
        <v>50</v>
      </c>
      <c r="L19" s="76"/>
    </row>
    <row r="20" spans="2:12">
      <c r="B20" s="71" t="s">
        <v>26</v>
      </c>
      <c r="C20" s="72">
        <v>72</v>
      </c>
      <c r="D20" s="73">
        <v>56.944444444444443</v>
      </c>
      <c r="E20" s="74">
        <v>8.3333333333333321</v>
      </c>
      <c r="F20" s="74">
        <v>9.7222222222222232</v>
      </c>
      <c r="G20" s="74">
        <v>4.1666666666666661</v>
      </c>
      <c r="H20" s="74">
        <v>9.7222222222222232</v>
      </c>
      <c r="I20" s="74">
        <v>1.3888888888888888</v>
      </c>
      <c r="J20" s="74">
        <v>2.7777777777777777</v>
      </c>
      <c r="K20" s="74">
        <v>36.111111111111107</v>
      </c>
      <c r="L20" s="76"/>
    </row>
    <row r="21" spans="2:12" ht="14.25" thickBot="1">
      <c r="B21" s="77" t="s">
        <v>27</v>
      </c>
      <c r="C21" s="78">
        <v>181</v>
      </c>
      <c r="D21" s="79">
        <v>49.723756906077348</v>
      </c>
      <c r="E21" s="80">
        <v>2.7624309392265194</v>
      </c>
      <c r="F21" s="80">
        <v>4.972375690607735</v>
      </c>
      <c r="G21" s="80">
        <v>3.867403314917127</v>
      </c>
      <c r="H21" s="80">
        <v>2.2099447513812152</v>
      </c>
      <c r="I21" s="80">
        <v>1.1049723756906076</v>
      </c>
      <c r="J21" s="80">
        <v>2.2099447513812152</v>
      </c>
      <c r="K21" s="80">
        <v>46.961325966850829</v>
      </c>
      <c r="L21" s="82">
        <v>1.1049723756906076</v>
      </c>
    </row>
    <row r="22" spans="2:12" ht="14.25" thickBot="1">
      <c r="B22" s="59" t="s">
        <v>28</v>
      </c>
      <c r="C22" s="60">
        <f>IF(SUM(C23:C31)=0,"",SUM(C23:C31))</f>
        <v>1255</v>
      </c>
      <c r="D22" s="61">
        <v>37.60956175298805</v>
      </c>
      <c r="E22" s="62">
        <v>5.1792828685258963</v>
      </c>
      <c r="F22" s="62">
        <v>2.8685258964143427</v>
      </c>
      <c r="G22" s="62">
        <v>5.4183266932270913</v>
      </c>
      <c r="H22" s="62">
        <v>6.7729083665338639</v>
      </c>
      <c r="I22" s="62">
        <v>1.1952191235059761</v>
      </c>
      <c r="J22" s="62">
        <v>1.7529880478087652</v>
      </c>
      <c r="K22" s="62">
        <v>55.69721115537849</v>
      </c>
      <c r="L22" s="64">
        <v>2.3904382470119523</v>
      </c>
    </row>
    <row r="23" spans="2:12">
      <c r="B23" s="65" t="s">
        <v>29</v>
      </c>
      <c r="C23" s="66">
        <v>92</v>
      </c>
      <c r="D23" s="67">
        <v>68.478260869565219</v>
      </c>
      <c r="E23" s="68">
        <v>11.956521739130435</v>
      </c>
      <c r="F23" s="68">
        <v>3.2608695652173911</v>
      </c>
      <c r="G23" s="68">
        <v>16.304347826086957</v>
      </c>
      <c r="H23" s="68">
        <v>23.913043478260871</v>
      </c>
      <c r="I23" s="68">
        <v>2.1739130434782608</v>
      </c>
      <c r="J23" s="68">
        <v>4.3478260869565215</v>
      </c>
      <c r="K23" s="68">
        <v>23.913043478260871</v>
      </c>
      <c r="L23" s="70"/>
    </row>
    <row r="24" spans="2:12">
      <c r="B24" s="71" t="s">
        <v>30</v>
      </c>
      <c r="C24" s="72">
        <v>119</v>
      </c>
      <c r="D24" s="73">
        <v>43.69747899159664</v>
      </c>
      <c r="E24" s="74">
        <v>10.92436974789916</v>
      </c>
      <c r="F24" s="74">
        <v>1.680672268907563</v>
      </c>
      <c r="G24" s="74">
        <v>8.4033613445378155</v>
      </c>
      <c r="H24" s="74">
        <v>4.2016806722689077</v>
      </c>
      <c r="I24" s="74">
        <v>0.84033613445378152</v>
      </c>
      <c r="J24" s="74">
        <v>3.3613445378151261</v>
      </c>
      <c r="K24" s="74">
        <v>47.058823529411761</v>
      </c>
      <c r="L24" s="76">
        <v>2.5210084033613445</v>
      </c>
    </row>
    <row r="25" spans="2:12">
      <c r="B25" s="71" t="s">
        <v>31</v>
      </c>
      <c r="C25" s="72">
        <v>134</v>
      </c>
      <c r="D25" s="73">
        <v>31.343283582089555</v>
      </c>
      <c r="E25" s="74">
        <v>2.2388059701492535</v>
      </c>
      <c r="F25" s="74">
        <v>5.2238805970149249</v>
      </c>
      <c r="G25" s="74">
        <v>5.9701492537313428</v>
      </c>
      <c r="H25" s="74">
        <v>3.7313432835820892</v>
      </c>
      <c r="I25" s="74">
        <v>0.74626865671641784</v>
      </c>
      <c r="J25" s="74">
        <v>1.4925373134328357</v>
      </c>
      <c r="K25" s="74">
        <v>64.179104477611943</v>
      </c>
      <c r="L25" s="76">
        <v>2.2388059701492535</v>
      </c>
    </row>
    <row r="26" spans="2:12">
      <c r="B26" s="71" t="s">
        <v>32</v>
      </c>
      <c r="C26" s="72">
        <v>271</v>
      </c>
      <c r="D26" s="73">
        <v>35.793357933579337</v>
      </c>
      <c r="E26" s="74">
        <v>3.6900369003690034</v>
      </c>
      <c r="F26" s="74">
        <v>3.6900369003690034</v>
      </c>
      <c r="G26" s="74">
        <v>4.428044280442804</v>
      </c>
      <c r="H26" s="74">
        <v>6.6420664206642073</v>
      </c>
      <c r="I26" s="74">
        <v>1.107011070110701</v>
      </c>
      <c r="J26" s="74">
        <v>1.4760147601476015</v>
      </c>
      <c r="K26" s="74">
        <v>57.195571955719558</v>
      </c>
      <c r="L26" s="76">
        <v>1.4760147601476015</v>
      </c>
    </row>
    <row r="27" spans="2:12">
      <c r="B27" s="71" t="s">
        <v>33</v>
      </c>
      <c r="C27" s="72">
        <v>242</v>
      </c>
      <c r="D27" s="73">
        <v>47.933884297520663</v>
      </c>
      <c r="E27" s="74">
        <v>6.1983471074380168</v>
      </c>
      <c r="F27" s="74">
        <v>2.8925619834710745</v>
      </c>
      <c r="G27" s="74">
        <v>4.1322314049586781</v>
      </c>
      <c r="H27" s="74">
        <v>9.9173553719008272</v>
      </c>
      <c r="I27" s="74">
        <v>1.6528925619834711</v>
      </c>
      <c r="J27" s="74">
        <v>1.6528925619834711</v>
      </c>
      <c r="K27" s="74">
        <v>43.801652892561982</v>
      </c>
      <c r="L27" s="76">
        <v>2.4793388429752068</v>
      </c>
    </row>
    <row r="28" spans="2:12">
      <c r="B28" s="71" t="s">
        <v>34</v>
      </c>
      <c r="C28" s="72">
        <v>123</v>
      </c>
      <c r="D28" s="73">
        <v>21.138211382113823</v>
      </c>
      <c r="E28" s="74">
        <v>2.4390243902439024</v>
      </c>
      <c r="F28" s="74">
        <v>0.81300813008130091</v>
      </c>
      <c r="G28" s="74">
        <v>4.0650406504065035</v>
      </c>
      <c r="H28" s="74"/>
      <c r="I28" s="74"/>
      <c r="J28" s="74"/>
      <c r="K28" s="74">
        <v>74.796747967479675</v>
      </c>
      <c r="L28" s="76">
        <v>2.4390243902439024</v>
      </c>
    </row>
    <row r="29" spans="2:12">
      <c r="B29" s="71" t="s">
        <v>35</v>
      </c>
      <c r="C29" s="72">
        <v>44</v>
      </c>
      <c r="D29" s="73">
        <v>15.909090909090908</v>
      </c>
      <c r="E29" s="74">
        <v>2.2727272727272729</v>
      </c>
      <c r="F29" s="74"/>
      <c r="G29" s="74">
        <v>2.2727272727272729</v>
      </c>
      <c r="H29" s="74">
        <v>2.2727272727272729</v>
      </c>
      <c r="I29" s="74"/>
      <c r="J29" s="74"/>
      <c r="K29" s="74">
        <v>77.272727272727266</v>
      </c>
      <c r="L29" s="76">
        <v>4.5454545454545459</v>
      </c>
    </row>
    <row r="30" spans="2:12">
      <c r="B30" s="71" t="s">
        <v>36</v>
      </c>
      <c r="C30" s="72">
        <v>218</v>
      </c>
      <c r="D30" s="73">
        <v>29.357798165137616</v>
      </c>
      <c r="E30" s="74">
        <v>3.2110091743119269</v>
      </c>
      <c r="F30" s="74">
        <v>2.7522935779816518</v>
      </c>
      <c r="G30" s="74">
        <v>3.2110091743119269</v>
      </c>
      <c r="H30" s="74">
        <v>4.1284403669724776</v>
      </c>
      <c r="I30" s="74">
        <v>1.834862385321101</v>
      </c>
      <c r="J30" s="74">
        <v>1.834862385321101</v>
      </c>
      <c r="K30" s="74">
        <v>64.678899082568805</v>
      </c>
      <c r="L30" s="76">
        <v>4.1284403669724776</v>
      </c>
    </row>
    <row r="31" spans="2:12" ht="14.25" thickBot="1">
      <c r="B31" s="77" t="s">
        <v>37</v>
      </c>
      <c r="C31" s="78">
        <v>12</v>
      </c>
      <c r="D31" s="79">
        <v>41.666666666666671</v>
      </c>
      <c r="E31" s="80">
        <v>16.666666666666664</v>
      </c>
      <c r="F31" s="80"/>
      <c r="G31" s="80"/>
      <c r="H31" s="80">
        <v>8.3333333333333321</v>
      </c>
      <c r="I31" s="80"/>
      <c r="J31" s="80"/>
      <c r="K31" s="80">
        <v>58.333333333333336</v>
      </c>
      <c r="L31" s="82"/>
    </row>
    <row r="32" spans="2:12" ht="14.25" thickBot="1">
      <c r="B32" s="59" t="s">
        <v>38</v>
      </c>
      <c r="C32" s="60">
        <f>IF(SUM(C23:C31,C9:C21)=0,"",SUM(C23:C31,C9:C21))</f>
        <v>2026</v>
      </c>
      <c r="D32" s="61">
        <v>43.928923988153997</v>
      </c>
      <c r="E32" s="62">
        <v>5.2319842053307006</v>
      </c>
      <c r="F32" s="62">
        <v>4.1954590325765055</v>
      </c>
      <c r="G32" s="62">
        <v>5.5281342546890428</v>
      </c>
      <c r="H32" s="62">
        <v>6.8608094768015802</v>
      </c>
      <c r="I32" s="62">
        <v>1.5301085883514314</v>
      </c>
      <c r="J32" s="62">
        <v>1.8756169792694966</v>
      </c>
      <c r="K32" s="62">
        <v>49.45705824284304</v>
      </c>
      <c r="L32" s="64">
        <v>2.1224086870681145</v>
      </c>
    </row>
    <row r="33" spans="3:3">
      <c r="C33" s="83"/>
    </row>
  </sheetData>
  <phoneticPr fontId="2"/>
  <conditionalFormatting sqref="D8:L32">
    <cfRule type="expression" dxfId="53" priority="1">
      <formula>AND(D8=LARGE($D8:$L8,3),NOT(D8=0))</formula>
    </cfRule>
    <cfRule type="expression" dxfId="52" priority="2">
      <formula>AND(D8=LARGE($D8:$L8,2),NOT(D8=0))</formula>
    </cfRule>
    <cfRule type="expression" dxfId="51" priority="3">
      <formula>AND(D8=LARGE($D8:$L8,1),NOT(D8=0))</formula>
    </cfRule>
  </conditionalFormatting>
  <pageMargins left="0.7" right="0.7" top="0.75" bottom="0.75" header="0.3" footer="0.3"/>
  <pageSetup paperSize="9" scale="83"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4498B-03E1-4859-86AE-ED9C1CD3ED9B}">
  <sheetPr>
    <pageSetUpPr fitToPage="1"/>
  </sheetPr>
  <dimension ref="B1:Q33"/>
  <sheetViews>
    <sheetView workbookViewId="0"/>
  </sheetViews>
  <sheetFormatPr defaultRowHeight="13.5"/>
  <cols>
    <col min="1" max="1" width="9" style="27"/>
    <col min="2" max="2" width="15" style="27" bestFit="1" customWidth="1"/>
    <col min="3" max="16384" width="9" style="27"/>
  </cols>
  <sheetData>
    <row r="1" spans="2:17" ht="17.25">
      <c r="B1" s="47"/>
    </row>
    <row r="3" spans="2:17">
      <c r="B3" s="27" t="s">
        <v>212</v>
      </c>
    </row>
    <row r="4" spans="2:17">
      <c r="B4" s="27" t="s">
        <v>280</v>
      </c>
    </row>
    <row r="6" spans="2:17">
      <c r="Q6" s="48"/>
    </row>
    <row r="7" spans="2:17" ht="14.25" thickBot="1">
      <c r="B7" s="5"/>
      <c r="F7" s="48" t="s">
        <v>276</v>
      </c>
    </row>
    <row r="8" spans="2:17" ht="108.75" thickBot="1">
      <c r="B8" s="87"/>
      <c r="C8" s="54" t="s">
        <v>12</v>
      </c>
      <c r="D8" s="55" t="s">
        <v>277</v>
      </c>
      <c r="E8" s="56" t="s">
        <v>278</v>
      </c>
      <c r="F8" s="58" t="s">
        <v>279</v>
      </c>
    </row>
    <row r="9" spans="2:17" ht="14.25" thickBot="1">
      <c r="B9" s="59" t="s">
        <v>14</v>
      </c>
      <c r="C9" s="60">
        <f>IF(SUM(C10:C22)=0,"",SUM(C10:C22))</f>
        <v>837</v>
      </c>
      <c r="D9" s="88">
        <f>IF(SUM(D10:D22)=0,"",SUMPRODUCT($C10:$C22, D10:D22)/$C9)</f>
        <v>1.4336917562724014</v>
      </c>
      <c r="E9" s="89">
        <f t="shared" ref="E9" si="0">IF(SUM(E10:E22)=0,"",SUMPRODUCT($C10:$C22, E10:E22)/$C9)</f>
        <v>98.566308243727605</v>
      </c>
      <c r="F9" s="64">
        <v>12281.818181818182</v>
      </c>
    </row>
    <row r="10" spans="2:17">
      <c r="B10" s="65" t="s">
        <v>15</v>
      </c>
      <c r="C10" s="66">
        <v>133</v>
      </c>
      <c r="D10" s="90">
        <v>2.2556390977443606</v>
      </c>
      <c r="E10" s="91">
        <v>97.744360902255636</v>
      </c>
      <c r="F10" s="70">
        <v>15866.666666666666</v>
      </c>
    </row>
    <row r="11" spans="2:17">
      <c r="B11" s="71" t="s">
        <v>16</v>
      </c>
      <c r="C11" s="72">
        <v>16</v>
      </c>
      <c r="D11" s="92"/>
      <c r="E11" s="93">
        <v>100</v>
      </c>
      <c r="F11" s="76"/>
    </row>
    <row r="12" spans="2:17">
      <c r="B12" s="71" t="s">
        <v>17</v>
      </c>
      <c r="C12" s="72">
        <v>27</v>
      </c>
      <c r="D12" s="92"/>
      <c r="E12" s="93">
        <v>100</v>
      </c>
      <c r="F12" s="76"/>
    </row>
    <row r="13" spans="2:17">
      <c r="B13" s="71" t="s">
        <v>18</v>
      </c>
      <c r="C13" s="72">
        <v>70</v>
      </c>
      <c r="D13" s="92">
        <v>2.8571428571428572</v>
      </c>
      <c r="E13" s="93">
        <v>97.142857142857139</v>
      </c>
      <c r="F13" s="76">
        <v>10000</v>
      </c>
    </row>
    <row r="14" spans="2:17">
      <c r="B14" s="71" t="s">
        <v>19</v>
      </c>
      <c r="C14" s="72">
        <v>4</v>
      </c>
      <c r="D14" s="92"/>
      <c r="E14" s="93">
        <v>100</v>
      </c>
      <c r="F14" s="94"/>
    </row>
    <row r="15" spans="2:17">
      <c r="B15" s="71" t="s">
        <v>20</v>
      </c>
      <c r="C15" s="72">
        <v>48</v>
      </c>
      <c r="D15" s="92">
        <v>2.083333333333333</v>
      </c>
      <c r="E15" s="93">
        <v>97.916666666666657</v>
      </c>
      <c r="F15" s="76">
        <v>15000</v>
      </c>
    </row>
    <row r="16" spans="2:17">
      <c r="B16" s="71" t="s">
        <v>21</v>
      </c>
      <c r="C16" s="72">
        <v>37</v>
      </c>
      <c r="D16" s="95"/>
      <c r="E16" s="96">
        <v>100</v>
      </c>
      <c r="F16" s="94"/>
    </row>
    <row r="17" spans="2:6">
      <c r="B17" s="71" t="s">
        <v>22</v>
      </c>
      <c r="C17" s="72">
        <v>34</v>
      </c>
      <c r="D17" s="92">
        <v>5.8823529411764701</v>
      </c>
      <c r="E17" s="93">
        <v>94.117647058823522</v>
      </c>
      <c r="F17" s="76">
        <v>15000</v>
      </c>
    </row>
    <row r="18" spans="2:6">
      <c r="B18" s="71" t="s">
        <v>23</v>
      </c>
      <c r="C18" s="72">
        <v>99</v>
      </c>
      <c r="D18" s="92"/>
      <c r="E18" s="93">
        <v>100</v>
      </c>
      <c r="F18" s="76"/>
    </row>
    <row r="19" spans="2:6">
      <c r="B19" s="71" t="s">
        <v>24</v>
      </c>
      <c r="C19" s="72">
        <v>78</v>
      </c>
      <c r="D19" s="92">
        <v>3.8461538461538463</v>
      </c>
      <c r="E19" s="93">
        <v>96.15384615384616</v>
      </c>
      <c r="F19" s="76">
        <v>7000</v>
      </c>
    </row>
    <row r="20" spans="2:6">
      <c r="B20" s="71" t="s">
        <v>25</v>
      </c>
      <c r="C20" s="72">
        <v>21</v>
      </c>
      <c r="D20" s="92"/>
      <c r="E20" s="93">
        <v>100</v>
      </c>
      <c r="F20" s="94"/>
    </row>
    <row r="21" spans="2:6">
      <c r="B21" s="71" t="s">
        <v>26</v>
      </c>
      <c r="C21" s="72">
        <v>79</v>
      </c>
      <c r="D21" s="92">
        <v>1.2658227848101267</v>
      </c>
      <c r="E21" s="93">
        <v>98.734177215189874</v>
      </c>
      <c r="F21" s="76">
        <v>11500</v>
      </c>
    </row>
    <row r="22" spans="2:6" ht="14.25" thickBot="1">
      <c r="B22" s="77" t="s">
        <v>27</v>
      </c>
      <c r="C22" s="78">
        <v>191</v>
      </c>
      <c r="D22" s="97"/>
      <c r="E22" s="98">
        <v>100</v>
      </c>
      <c r="F22" s="82"/>
    </row>
    <row r="23" spans="2:6" ht="14.25" thickBot="1">
      <c r="B23" s="59" t="s">
        <v>28</v>
      </c>
      <c r="C23" s="60">
        <f>IF(SUM(C24:C32)=0,"",SUM(C24:C32))</f>
        <v>1386</v>
      </c>
      <c r="D23" s="88">
        <f>IF(SUM(D24:D32)=0,"",SUMPRODUCT($C24:$C32, D24:D32)/$C23)</f>
        <v>0.21645021645021645</v>
      </c>
      <c r="E23" s="89">
        <f t="shared" ref="E23" si="1">IF(SUM(E24:E32)=0,"",SUMPRODUCT($C24:$C32, E24:E32)/$C23)</f>
        <v>99.783549783549788</v>
      </c>
      <c r="F23" s="64">
        <v>5000</v>
      </c>
    </row>
    <row r="24" spans="2:6">
      <c r="B24" s="65" t="s">
        <v>29</v>
      </c>
      <c r="C24" s="66">
        <v>102</v>
      </c>
      <c r="D24" s="90"/>
      <c r="E24" s="91">
        <v>100</v>
      </c>
      <c r="F24" s="70"/>
    </row>
    <row r="25" spans="2:6">
      <c r="B25" s="71" t="s">
        <v>30</v>
      </c>
      <c r="C25" s="72">
        <v>140</v>
      </c>
      <c r="D25" s="92"/>
      <c r="E25" s="93">
        <v>100</v>
      </c>
      <c r="F25" s="76"/>
    </row>
    <row r="26" spans="2:6">
      <c r="B26" s="71" t="s">
        <v>31</v>
      </c>
      <c r="C26" s="72">
        <v>145</v>
      </c>
      <c r="D26" s="92">
        <v>0.68965517241379315</v>
      </c>
      <c r="E26" s="93">
        <v>99.310344827586206</v>
      </c>
      <c r="F26" s="94"/>
    </row>
    <row r="27" spans="2:6">
      <c r="B27" s="71" t="s">
        <v>32</v>
      </c>
      <c r="C27" s="72">
        <v>298</v>
      </c>
      <c r="D27" s="92">
        <v>0.33557046979865773</v>
      </c>
      <c r="E27" s="93">
        <v>99.664429530201332</v>
      </c>
      <c r="F27" s="76">
        <v>5000</v>
      </c>
    </row>
    <row r="28" spans="2:6">
      <c r="B28" s="71" t="s">
        <v>33</v>
      </c>
      <c r="C28" s="72">
        <v>265</v>
      </c>
      <c r="D28" s="92"/>
      <c r="E28" s="93">
        <v>100</v>
      </c>
      <c r="F28" s="76"/>
    </row>
    <row r="29" spans="2:6">
      <c r="B29" s="71" t="s">
        <v>34</v>
      </c>
      <c r="C29" s="72">
        <v>136</v>
      </c>
      <c r="D29" s="92">
        <v>0.73529411764705876</v>
      </c>
      <c r="E29" s="93">
        <v>99.264705882352942</v>
      </c>
      <c r="F29" s="94"/>
    </row>
    <row r="30" spans="2:6">
      <c r="B30" s="71" t="s">
        <v>35</v>
      </c>
      <c r="C30" s="72">
        <v>47</v>
      </c>
      <c r="D30" s="92"/>
      <c r="E30" s="93">
        <v>100</v>
      </c>
      <c r="F30" s="94"/>
    </row>
    <row r="31" spans="2:6">
      <c r="B31" s="71" t="s">
        <v>36</v>
      </c>
      <c r="C31" s="72">
        <v>241</v>
      </c>
      <c r="D31" s="92"/>
      <c r="E31" s="93">
        <v>100</v>
      </c>
      <c r="F31" s="94"/>
    </row>
    <row r="32" spans="2:6" ht="14.25" thickBot="1">
      <c r="B32" s="77" t="s">
        <v>37</v>
      </c>
      <c r="C32" s="78">
        <v>12</v>
      </c>
      <c r="D32" s="97"/>
      <c r="E32" s="98">
        <v>100</v>
      </c>
      <c r="F32" s="99"/>
    </row>
    <row r="33" spans="2:6" ht="14.25" thickBot="1">
      <c r="B33" s="59" t="s">
        <v>38</v>
      </c>
      <c r="C33" s="60">
        <f>IF(SUM(C24:C32,C10:C22)=0,"",SUM(C24:C32,C10:C22))</f>
        <v>2223</v>
      </c>
      <c r="D33" s="88">
        <f>IF(SUM(D24:D32,D10:D22)=0,"",(SUMPRODUCT($C10:$C22, D10:D22)+SUMPRODUCT($C24:$C32, D24:D32))/$C33)</f>
        <v>0.67476383265856954</v>
      </c>
      <c r="E33" s="89">
        <f t="shared" ref="E33" si="2">IF(SUM(E24:E32,E10:E22)=0,"",(SUMPRODUCT($C10:$C22, E10:E22)+SUMPRODUCT($C24:$C32, E24:E32))/$C33)</f>
        <v>99.32523616734143</v>
      </c>
      <c r="F33" s="64">
        <v>11675</v>
      </c>
    </row>
  </sheetData>
  <phoneticPr fontId="2"/>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D64D2-A313-40C9-9D4D-A7D1044C3641}">
  <sheetPr>
    <pageSetUpPr fitToPage="1"/>
  </sheetPr>
  <dimension ref="B2:D14"/>
  <sheetViews>
    <sheetView zoomScaleNormal="100" workbookViewId="0"/>
  </sheetViews>
  <sheetFormatPr defaultRowHeight="13.5"/>
  <cols>
    <col min="1" max="1" width="1.375" style="27" customWidth="1"/>
    <col min="2" max="2" width="9" style="27"/>
    <col min="3" max="3" width="14.625" style="27" customWidth="1"/>
    <col min="4" max="4" width="44.75" style="27" customWidth="1"/>
    <col min="5" max="5" width="1.375" style="27" customWidth="1"/>
    <col min="6" max="16384" width="9" style="27"/>
  </cols>
  <sheetData>
    <row r="2" spans="2:4" ht="18.75" customHeight="1">
      <c r="B2" s="27" t="s">
        <v>414</v>
      </c>
    </row>
    <row r="3" spans="2:4" ht="14.25" thickBot="1"/>
    <row r="4" spans="2:4" ht="21.75" thickBot="1">
      <c r="B4" s="28"/>
      <c r="C4" s="6" t="s">
        <v>379</v>
      </c>
      <c r="D4" s="6" t="s">
        <v>380</v>
      </c>
    </row>
    <row r="5" spans="2:4" ht="24" customHeight="1">
      <c r="B5" s="141" t="s">
        <v>7</v>
      </c>
      <c r="C5" s="7" t="s">
        <v>381</v>
      </c>
      <c r="D5" s="29" t="s">
        <v>387</v>
      </c>
    </row>
    <row r="6" spans="2:4" ht="24" customHeight="1">
      <c r="B6" s="142"/>
      <c r="C6" s="8" t="s">
        <v>391</v>
      </c>
      <c r="D6" s="30" t="s">
        <v>392</v>
      </c>
    </row>
    <row r="7" spans="2:4" ht="24" customHeight="1">
      <c r="B7" s="142"/>
      <c r="C7" s="8" t="s">
        <v>389</v>
      </c>
      <c r="D7" s="30" t="s">
        <v>390</v>
      </c>
    </row>
    <row r="8" spans="2:4" ht="24" customHeight="1">
      <c r="B8" s="142"/>
      <c r="C8" s="8" t="s">
        <v>26</v>
      </c>
      <c r="D8" s="30" t="s">
        <v>411</v>
      </c>
    </row>
    <row r="9" spans="2:4" ht="24" customHeight="1" thickBot="1">
      <c r="B9" s="142"/>
      <c r="C9" s="9" t="s">
        <v>644</v>
      </c>
      <c r="D9" s="31" t="s">
        <v>402</v>
      </c>
    </row>
    <row r="10" spans="2:4" ht="24" customHeight="1">
      <c r="B10" s="143" t="s">
        <v>8</v>
      </c>
      <c r="C10" s="10" t="s">
        <v>384</v>
      </c>
      <c r="D10" s="32" t="s">
        <v>388</v>
      </c>
    </row>
    <row r="11" spans="2:4" ht="36" customHeight="1">
      <c r="B11" s="144"/>
      <c r="C11" s="11" t="s">
        <v>385</v>
      </c>
      <c r="D11" s="33" t="s">
        <v>410</v>
      </c>
    </row>
    <row r="12" spans="2:4" ht="36" customHeight="1" thickBot="1">
      <c r="B12" s="145"/>
      <c r="C12" s="12" t="s">
        <v>386</v>
      </c>
      <c r="D12" s="34" t="s">
        <v>401</v>
      </c>
    </row>
    <row r="13" spans="2:4" ht="13.5" customHeight="1"/>
    <row r="14" spans="2:4" ht="14.25" customHeight="1"/>
  </sheetData>
  <mergeCells count="2">
    <mergeCell ref="B5:B9"/>
    <mergeCell ref="B10:B12"/>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178F9-6C29-4CD6-9BD3-6C3389988D4A}">
  <sheetPr>
    <pageSetUpPr fitToPage="1"/>
  </sheetPr>
  <dimension ref="B1:P33"/>
  <sheetViews>
    <sheetView workbookViewId="0"/>
  </sheetViews>
  <sheetFormatPr defaultRowHeight="13.5"/>
  <cols>
    <col min="1" max="1" width="9" style="27"/>
    <col min="2" max="2" width="15" style="27" bestFit="1" customWidth="1"/>
    <col min="3" max="16384" width="9" style="27"/>
  </cols>
  <sheetData>
    <row r="1" spans="2:16" ht="17.25">
      <c r="B1" s="47"/>
    </row>
    <row r="3" spans="2:16">
      <c r="B3" s="27" t="s">
        <v>212</v>
      </c>
    </row>
    <row r="4" spans="2:16">
      <c r="B4" s="27" t="s">
        <v>641</v>
      </c>
    </row>
    <row r="6" spans="2:16" ht="14.25" thickBot="1">
      <c r="P6" s="48" t="s">
        <v>10</v>
      </c>
    </row>
    <row r="7" spans="2:16" ht="41.25" thickBot="1">
      <c r="B7" s="53"/>
      <c r="C7" s="54" t="s">
        <v>12</v>
      </c>
      <c r="D7" s="55" t="s">
        <v>281</v>
      </c>
      <c r="E7" s="56" t="s">
        <v>282</v>
      </c>
      <c r="F7" s="56" t="s">
        <v>283</v>
      </c>
      <c r="G7" s="56" t="s">
        <v>284</v>
      </c>
      <c r="H7" s="56" t="s">
        <v>285</v>
      </c>
      <c r="I7" s="56" t="s">
        <v>286</v>
      </c>
      <c r="J7" s="56" t="s">
        <v>287</v>
      </c>
      <c r="K7" s="56" t="s">
        <v>288</v>
      </c>
      <c r="L7" s="57" t="s">
        <v>289</v>
      </c>
      <c r="M7" s="57" t="s">
        <v>290</v>
      </c>
      <c r="N7" s="57" t="s">
        <v>291</v>
      </c>
      <c r="O7" s="57" t="s">
        <v>292</v>
      </c>
      <c r="P7" s="58" t="s">
        <v>293</v>
      </c>
    </row>
    <row r="8" spans="2:16" ht="14.25" thickBot="1">
      <c r="B8" s="59" t="s">
        <v>14</v>
      </c>
      <c r="C8" s="60">
        <f>IF(SUM(C9:C21)=0,"",SUM(C9:C21))</f>
        <v>807</v>
      </c>
      <c r="D8" s="61">
        <v>38.537794299876083</v>
      </c>
      <c r="E8" s="62">
        <v>23.667905824039654</v>
      </c>
      <c r="F8" s="62">
        <v>9.0458488228004956</v>
      </c>
      <c r="G8" s="62">
        <v>5.4522924411400249</v>
      </c>
      <c r="H8" s="62">
        <v>2.4783147459727388</v>
      </c>
      <c r="I8" s="62">
        <v>6.0718711276332087</v>
      </c>
      <c r="J8" s="62">
        <v>14.250309789343246</v>
      </c>
      <c r="K8" s="62">
        <v>3.0978934324659235</v>
      </c>
      <c r="L8" s="63">
        <v>18.339529120198264</v>
      </c>
      <c r="M8" s="63">
        <v>2.3543990086741013</v>
      </c>
      <c r="N8" s="63">
        <v>20.817843866171003</v>
      </c>
      <c r="O8" s="63">
        <v>19.206939281288722</v>
      </c>
      <c r="P8" s="64">
        <v>2.2304832713754648</v>
      </c>
    </row>
    <row r="9" spans="2:16">
      <c r="B9" s="65" t="s">
        <v>15</v>
      </c>
      <c r="C9" s="66">
        <v>126</v>
      </c>
      <c r="D9" s="67">
        <v>15.079365079365079</v>
      </c>
      <c r="E9" s="68">
        <v>20.634920634920633</v>
      </c>
      <c r="F9" s="68">
        <v>7.9365079365079358</v>
      </c>
      <c r="G9" s="68">
        <v>1.5873015873015872</v>
      </c>
      <c r="H9" s="68">
        <v>0.79365079365079361</v>
      </c>
      <c r="I9" s="68">
        <v>3.1746031746031744</v>
      </c>
      <c r="J9" s="68">
        <v>50</v>
      </c>
      <c r="K9" s="68"/>
      <c r="L9" s="69">
        <v>21.428571428571427</v>
      </c>
      <c r="M9" s="69">
        <v>5.5555555555555554</v>
      </c>
      <c r="N9" s="69">
        <v>23.809523809523807</v>
      </c>
      <c r="O9" s="69">
        <v>19.047619047619047</v>
      </c>
      <c r="P9" s="70">
        <v>2.3809523809523809</v>
      </c>
    </row>
    <row r="10" spans="2:16">
      <c r="B10" s="71" t="s">
        <v>16</v>
      </c>
      <c r="C10" s="72">
        <v>15</v>
      </c>
      <c r="D10" s="73"/>
      <c r="E10" s="74">
        <v>20</v>
      </c>
      <c r="F10" s="74">
        <v>13.333333333333334</v>
      </c>
      <c r="G10" s="74"/>
      <c r="H10" s="74"/>
      <c r="I10" s="74">
        <v>13.333333333333334</v>
      </c>
      <c r="J10" s="74"/>
      <c r="K10" s="74">
        <v>80</v>
      </c>
      <c r="L10" s="75">
        <v>20</v>
      </c>
      <c r="M10" s="75"/>
      <c r="N10" s="75">
        <v>13.333333333333334</v>
      </c>
      <c r="O10" s="75">
        <v>6.666666666666667</v>
      </c>
      <c r="P10" s="76"/>
    </row>
    <row r="11" spans="2:16">
      <c r="B11" s="71" t="s">
        <v>17</v>
      </c>
      <c r="C11" s="72">
        <v>27</v>
      </c>
      <c r="D11" s="73">
        <v>7.4074074074074066</v>
      </c>
      <c r="E11" s="74">
        <v>33.333333333333329</v>
      </c>
      <c r="F11" s="74">
        <v>3.7037037037037033</v>
      </c>
      <c r="G11" s="74">
        <v>3.7037037037037033</v>
      </c>
      <c r="H11" s="74"/>
      <c r="I11" s="74">
        <v>3.7037037037037033</v>
      </c>
      <c r="J11" s="74">
        <v>11.111111111111111</v>
      </c>
      <c r="K11" s="74">
        <v>3.7037037037037033</v>
      </c>
      <c r="L11" s="75">
        <v>7.4074074074074066</v>
      </c>
      <c r="M11" s="75">
        <v>3.7037037037037033</v>
      </c>
      <c r="N11" s="75">
        <v>92.592592592592595</v>
      </c>
      <c r="O11" s="75"/>
      <c r="P11" s="76"/>
    </row>
    <row r="12" spans="2:16">
      <c r="B12" s="71" t="s">
        <v>18</v>
      </c>
      <c r="C12" s="72">
        <v>67</v>
      </c>
      <c r="D12" s="73">
        <v>22.388059701492537</v>
      </c>
      <c r="E12" s="74">
        <v>37.313432835820898</v>
      </c>
      <c r="F12" s="74">
        <v>10.44776119402985</v>
      </c>
      <c r="G12" s="74">
        <v>4.4776119402985071</v>
      </c>
      <c r="H12" s="74"/>
      <c r="I12" s="74">
        <v>1.4925373134328357</v>
      </c>
      <c r="J12" s="74">
        <v>7.4626865671641784</v>
      </c>
      <c r="K12" s="74">
        <v>4.4776119402985071</v>
      </c>
      <c r="L12" s="75">
        <v>14.925373134328357</v>
      </c>
      <c r="M12" s="75">
        <v>1.4925373134328357</v>
      </c>
      <c r="N12" s="75">
        <v>17.910447761194028</v>
      </c>
      <c r="O12" s="75">
        <v>23.880597014925371</v>
      </c>
      <c r="P12" s="76">
        <v>4.4776119402985071</v>
      </c>
    </row>
    <row r="13" spans="2:16">
      <c r="B13" s="71" t="s">
        <v>19</v>
      </c>
      <c r="C13" s="72">
        <v>4</v>
      </c>
      <c r="D13" s="73">
        <v>25</v>
      </c>
      <c r="E13" s="74">
        <v>25</v>
      </c>
      <c r="F13" s="74">
        <v>75</v>
      </c>
      <c r="G13" s="74"/>
      <c r="H13" s="74"/>
      <c r="I13" s="74">
        <v>25</v>
      </c>
      <c r="J13" s="74">
        <v>75</v>
      </c>
      <c r="K13" s="74">
        <v>25</v>
      </c>
      <c r="L13" s="75">
        <v>25</v>
      </c>
      <c r="M13" s="75"/>
      <c r="N13" s="75"/>
      <c r="O13" s="75"/>
      <c r="P13" s="76"/>
    </row>
    <row r="14" spans="2:16">
      <c r="B14" s="71" t="s">
        <v>20</v>
      </c>
      <c r="C14" s="72">
        <v>46</v>
      </c>
      <c r="D14" s="73">
        <v>23.913043478260871</v>
      </c>
      <c r="E14" s="74">
        <v>8.695652173913043</v>
      </c>
      <c r="F14" s="74">
        <v>4.3478260869565215</v>
      </c>
      <c r="G14" s="74"/>
      <c r="H14" s="74"/>
      <c r="I14" s="74">
        <v>4.3478260869565215</v>
      </c>
      <c r="J14" s="74">
        <v>17.391304347826086</v>
      </c>
      <c r="K14" s="74"/>
      <c r="L14" s="75">
        <v>17.391304347826086</v>
      </c>
      <c r="M14" s="75">
        <v>13.043478260869565</v>
      </c>
      <c r="N14" s="75">
        <v>6.5217391304347823</v>
      </c>
      <c r="O14" s="75">
        <v>34.782608695652172</v>
      </c>
      <c r="P14" s="76">
        <v>10.869565217391305</v>
      </c>
    </row>
    <row r="15" spans="2:16">
      <c r="B15" s="71" t="s">
        <v>21</v>
      </c>
      <c r="C15" s="72">
        <v>33</v>
      </c>
      <c r="D15" s="73">
        <v>69.696969696969703</v>
      </c>
      <c r="E15" s="74">
        <v>6.0606060606060606</v>
      </c>
      <c r="F15" s="74">
        <v>3.0303030303030303</v>
      </c>
      <c r="G15" s="74">
        <v>3.0303030303030303</v>
      </c>
      <c r="H15" s="74"/>
      <c r="I15" s="74">
        <v>18.181818181818183</v>
      </c>
      <c r="J15" s="74"/>
      <c r="K15" s="74"/>
      <c r="L15" s="75">
        <v>18.181818181818183</v>
      </c>
      <c r="M15" s="75"/>
      <c r="N15" s="75">
        <v>3.0303030303030303</v>
      </c>
      <c r="O15" s="75">
        <v>21.212121212121211</v>
      </c>
      <c r="P15" s="76"/>
    </row>
    <row r="16" spans="2:16">
      <c r="B16" s="71" t="s">
        <v>22</v>
      </c>
      <c r="C16" s="72">
        <v>31</v>
      </c>
      <c r="D16" s="73">
        <v>77.41935483870968</v>
      </c>
      <c r="E16" s="74">
        <v>16.129032258064516</v>
      </c>
      <c r="F16" s="74">
        <v>9.67741935483871</v>
      </c>
      <c r="G16" s="74"/>
      <c r="H16" s="74">
        <v>6.4516129032258061</v>
      </c>
      <c r="I16" s="74">
        <v>6.4516129032258061</v>
      </c>
      <c r="J16" s="74">
        <v>6.4516129032258061</v>
      </c>
      <c r="K16" s="74"/>
      <c r="L16" s="75">
        <v>16.129032258064516</v>
      </c>
      <c r="M16" s="75">
        <v>3.225806451612903</v>
      </c>
      <c r="N16" s="75">
        <v>9.67741935483871</v>
      </c>
      <c r="O16" s="75">
        <v>16.129032258064516</v>
      </c>
      <c r="P16" s="76"/>
    </row>
    <row r="17" spans="2:16">
      <c r="B17" s="71" t="s">
        <v>23</v>
      </c>
      <c r="C17" s="72">
        <v>97</v>
      </c>
      <c r="D17" s="73">
        <v>48.453608247422679</v>
      </c>
      <c r="E17" s="74">
        <v>24.742268041237114</v>
      </c>
      <c r="F17" s="74">
        <v>12.371134020618557</v>
      </c>
      <c r="G17" s="74">
        <v>9.2783505154639183</v>
      </c>
      <c r="H17" s="74">
        <v>2.0618556701030926</v>
      </c>
      <c r="I17" s="74">
        <v>5.1546391752577314</v>
      </c>
      <c r="J17" s="74">
        <v>11.340206185567011</v>
      </c>
      <c r="K17" s="74"/>
      <c r="L17" s="75">
        <v>20.618556701030926</v>
      </c>
      <c r="M17" s="75">
        <v>1.0309278350515463</v>
      </c>
      <c r="N17" s="75">
        <v>18.556701030927837</v>
      </c>
      <c r="O17" s="75">
        <v>19.587628865979383</v>
      </c>
      <c r="P17" s="76">
        <v>1.0309278350515463</v>
      </c>
    </row>
    <row r="18" spans="2:16">
      <c r="B18" s="71" t="s">
        <v>24</v>
      </c>
      <c r="C18" s="72">
        <v>75</v>
      </c>
      <c r="D18" s="73">
        <v>54.666666666666664</v>
      </c>
      <c r="E18" s="74">
        <v>26.666666666666668</v>
      </c>
      <c r="F18" s="74">
        <v>14.666666666666666</v>
      </c>
      <c r="G18" s="74">
        <v>18.666666666666668</v>
      </c>
      <c r="H18" s="74">
        <v>10.666666666666668</v>
      </c>
      <c r="I18" s="74">
        <v>4</v>
      </c>
      <c r="J18" s="74">
        <v>2.666666666666667</v>
      </c>
      <c r="K18" s="74"/>
      <c r="L18" s="75">
        <v>25.333333333333336</v>
      </c>
      <c r="M18" s="75">
        <v>1.3333333333333335</v>
      </c>
      <c r="N18" s="75">
        <v>13.333333333333334</v>
      </c>
      <c r="O18" s="75">
        <v>13.333333333333334</v>
      </c>
      <c r="P18" s="76">
        <v>1.3333333333333335</v>
      </c>
    </row>
    <row r="19" spans="2:16">
      <c r="B19" s="71" t="s">
        <v>25</v>
      </c>
      <c r="C19" s="72">
        <v>19</v>
      </c>
      <c r="D19" s="73">
        <v>31.578947368421051</v>
      </c>
      <c r="E19" s="74">
        <v>21.052631578947366</v>
      </c>
      <c r="F19" s="74">
        <v>10.526315789473683</v>
      </c>
      <c r="G19" s="74">
        <v>15.789473684210526</v>
      </c>
      <c r="H19" s="74"/>
      <c r="I19" s="74">
        <v>5.2631578947368416</v>
      </c>
      <c r="J19" s="74">
        <v>5.2631578947368416</v>
      </c>
      <c r="K19" s="74">
        <v>5.2631578947368416</v>
      </c>
      <c r="L19" s="75">
        <v>15.789473684210526</v>
      </c>
      <c r="M19" s="75"/>
      <c r="N19" s="75">
        <v>26.315789473684209</v>
      </c>
      <c r="O19" s="75">
        <v>31.578947368421051</v>
      </c>
      <c r="P19" s="76"/>
    </row>
    <row r="20" spans="2:16">
      <c r="B20" s="71" t="s">
        <v>26</v>
      </c>
      <c r="C20" s="72">
        <v>78</v>
      </c>
      <c r="D20" s="73">
        <v>51.282051282051277</v>
      </c>
      <c r="E20" s="74">
        <v>15.384615384615385</v>
      </c>
      <c r="F20" s="74">
        <v>6.4102564102564097</v>
      </c>
      <c r="G20" s="74"/>
      <c r="H20" s="74">
        <v>2.5641025641025639</v>
      </c>
      <c r="I20" s="74">
        <v>14.102564102564102</v>
      </c>
      <c r="J20" s="74">
        <v>8.9743589743589745</v>
      </c>
      <c r="K20" s="74">
        <v>2.5641025641025639</v>
      </c>
      <c r="L20" s="75">
        <v>20.512820512820511</v>
      </c>
      <c r="M20" s="75">
        <v>1.2820512820512819</v>
      </c>
      <c r="N20" s="75">
        <v>8.9743589743589745</v>
      </c>
      <c r="O20" s="75">
        <v>17.948717948717949</v>
      </c>
      <c r="P20" s="76">
        <v>1.2820512820512819</v>
      </c>
    </row>
    <row r="21" spans="2:16" ht="14.25" thickBot="1">
      <c r="B21" s="77" t="s">
        <v>27</v>
      </c>
      <c r="C21" s="78">
        <v>189</v>
      </c>
      <c r="D21" s="79">
        <v>43.386243386243386</v>
      </c>
      <c r="E21" s="80">
        <v>29.629629629629626</v>
      </c>
      <c r="F21" s="80">
        <v>7.4074074074074066</v>
      </c>
      <c r="G21" s="80">
        <v>5.8201058201058196</v>
      </c>
      <c r="H21" s="80">
        <v>2.6455026455026456</v>
      </c>
      <c r="I21" s="80">
        <v>5.2910052910052912</v>
      </c>
      <c r="J21" s="80">
        <v>5.2910052910052912</v>
      </c>
      <c r="K21" s="80">
        <v>2.6455026455026456</v>
      </c>
      <c r="L21" s="81">
        <v>14.814814814814813</v>
      </c>
      <c r="M21" s="81"/>
      <c r="N21" s="81">
        <v>27.513227513227513</v>
      </c>
      <c r="O21" s="81">
        <v>19.576719576719576</v>
      </c>
      <c r="P21" s="82">
        <v>2.1164021164021163</v>
      </c>
    </row>
    <row r="22" spans="2:16" ht="14.25" thickBot="1">
      <c r="B22" s="59" t="s">
        <v>28</v>
      </c>
      <c r="C22" s="60">
        <f>IF(SUM(C23:C31)=0,"",SUM(C23:C31))</f>
        <v>1316</v>
      </c>
      <c r="D22" s="61">
        <v>17.325227963525837</v>
      </c>
      <c r="E22" s="62">
        <v>13.373860182370819</v>
      </c>
      <c r="F22" s="62">
        <v>9.6504559270516719</v>
      </c>
      <c r="G22" s="62">
        <v>4.7872340425531918</v>
      </c>
      <c r="H22" s="62">
        <v>5.3951367781155017</v>
      </c>
      <c r="I22" s="62">
        <v>10.866261398176292</v>
      </c>
      <c r="J22" s="62">
        <v>11.246200607902736</v>
      </c>
      <c r="K22" s="62">
        <v>2.5075987841945291</v>
      </c>
      <c r="L22" s="63">
        <v>17.553191489361701</v>
      </c>
      <c r="M22" s="63">
        <v>1.21580547112462</v>
      </c>
      <c r="N22" s="63">
        <v>16.033434650455927</v>
      </c>
      <c r="O22" s="63">
        <v>41.033434650455924</v>
      </c>
      <c r="P22" s="64">
        <v>1.5197568389057752</v>
      </c>
    </row>
    <row r="23" spans="2:16">
      <c r="B23" s="65" t="s">
        <v>29</v>
      </c>
      <c r="C23" s="66">
        <v>89</v>
      </c>
      <c r="D23" s="67">
        <v>25.842696629213485</v>
      </c>
      <c r="E23" s="68">
        <v>11.235955056179774</v>
      </c>
      <c r="F23" s="68">
        <v>13.48314606741573</v>
      </c>
      <c r="G23" s="68">
        <v>4.4943820224719104</v>
      </c>
      <c r="H23" s="68">
        <v>2.2471910112359552</v>
      </c>
      <c r="I23" s="68">
        <v>5.6179775280898872</v>
      </c>
      <c r="J23" s="68">
        <v>5.6179775280898872</v>
      </c>
      <c r="K23" s="68"/>
      <c r="L23" s="69">
        <v>16.853932584269664</v>
      </c>
      <c r="M23" s="69">
        <v>1.1235955056179776</v>
      </c>
      <c r="N23" s="69">
        <v>13.48314606741573</v>
      </c>
      <c r="O23" s="69">
        <v>48.314606741573037</v>
      </c>
      <c r="P23" s="70">
        <v>3.3707865168539324</v>
      </c>
    </row>
    <row r="24" spans="2:16">
      <c r="B24" s="71" t="s">
        <v>30</v>
      </c>
      <c r="C24" s="72">
        <v>130</v>
      </c>
      <c r="D24" s="73">
        <v>33.076923076923073</v>
      </c>
      <c r="E24" s="74">
        <v>10</v>
      </c>
      <c r="F24" s="74">
        <v>14.615384615384617</v>
      </c>
      <c r="G24" s="74">
        <v>3.8461538461538463</v>
      </c>
      <c r="H24" s="74">
        <v>3.0769230769230771</v>
      </c>
      <c r="I24" s="74">
        <v>8.4615384615384617</v>
      </c>
      <c r="J24" s="74">
        <v>6.9230769230769234</v>
      </c>
      <c r="K24" s="74">
        <v>2.3076923076923079</v>
      </c>
      <c r="L24" s="75">
        <v>32.307692307692307</v>
      </c>
      <c r="M24" s="75">
        <v>1.5384615384615385</v>
      </c>
      <c r="N24" s="75">
        <v>14.615384615384617</v>
      </c>
      <c r="O24" s="75">
        <v>29.230769230769234</v>
      </c>
      <c r="P24" s="76">
        <v>2.3076923076923079</v>
      </c>
    </row>
    <row r="25" spans="2:16">
      <c r="B25" s="71" t="s">
        <v>31</v>
      </c>
      <c r="C25" s="72">
        <v>139</v>
      </c>
      <c r="D25" s="73">
        <v>11.510791366906476</v>
      </c>
      <c r="E25" s="74">
        <v>12.23021582733813</v>
      </c>
      <c r="F25" s="74">
        <v>7.1942446043165464</v>
      </c>
      <c r="G25" s="74">
        <v>5.0359712230215825</v>
      </c>
      <c r="H25" s="74">
        <v>7.9136690647482011</v>
      </c>
      <c r="I25" s="74">
        <v>4.3165467625899279</v>
      </c>
      <c r="J25" s="74">
        <v>6.4748201438848918</v>
      </c>
      <c r="K25" s="74">
        <v>2.1582733812949639</v>
      </c>
      <c r="L25" s="75">
        <v>17.985611510791365</v>
      </c>
      <c r="M25" s="75">
        <v>1.4388489208633095</v>
      </c>
      <c r="N25" s="75">
        <v>18.705035971223023</v>
      </c>
      <c r="O25" s="75">
        <v>51.079136690647488</v>
      </c>
      <c r="P25" s="76"/>
    </row>
    <row r="26" spans="2:16">
      <c r="B26" s="71" t="s">
        <v>32</v>
      </c>
      <c r="C26" s="72">
        <v>285</v>
      </c>
      <c r="D26" s="73">
        <v>17.543859649122805</v>
      </c>
      <c r="E26" s="74">
        <v>15.789473684210526</v>
      </c>
      <c r="F26" s="74">
        <v>6.3157894736842106</v>
      </c>
      <c r="G26" s="74">
        <v>6.3157894736842106</v>
      </c>
      <c r="H26" s="74">
        <v>3.5087719298245612</v>
      </c>
      <c r="I26" s="74">
        <v>10.87719298245614</v>
      </c>
      <c r="J26" s="74">
        <v>15.43859649122807</v>
      </c>
      <c r="K26" s="74">
        <v>5.9649122807017543</v>
      </c>
      <c r="L26" s="75">
        <v>17.894736842105264</v>
      </c>
      <c r="M26" s="75">
        <v>2.1052631578947367</v>
      </c>
      <c r="N26" s="75">
        <v>16.491228070175438</v>
      </c>
      <c r="O26" s="75">
        <v>35.789473684210527</v>
      </c>
      <c r="P26" s="76">
        <v>1.7543859649122806</v>
      </c>
    </row>
    <row r="27" spans="2:16">
      <c r="B27" s="71" t="s">
        <v>33</v>
      </c>
      <c r="C27" s="72">
        <v>248</v>
      </c>
      <c r="D27" s="73">
        <v>14.919354838709678</v>
      </c>
      <c r="E27" s="74">
        <v>10.887096774193548</v>
      </c>
      <c r="F27" s="74">
        <v>11.29032258064516</v>
      </c>
      <c r="G27" s="74">
        <v>4.435483870967742</v>
      </c>
      <c r="H27" s="74">
        <v>3.6290322580645165</v>
      </c>
      <c r="I27" s="74">
        <v>19.35483870967742</v>
      </c>
      <c r="J27" s="74">
        <v>10.080645161290322</v>
      </c>
      <c r="K27" s="74">
        <v>0.40322580645161288</v>
      </c>
      <c r="L27" s="75">
        <v>17.741935483870968</v>
      </c>
      <c r="M27" s="75">
        <v>1.6129032258064515</v>
      </c>
      <c r="N27" s="75">
        <v>14.516129032258066</v>
      </c>
      <c r="O27" s="75">
        <v>40.725806451612904</v>
      </c>
      <c r="P27" s="76">
        <v>1.6129032258064515</v>
      </c>
    </row>
    <row r="28" spans="2:16">
      <c r="B28" s="71" t="s">
        <v>34</v>
      </c>
      <c r="C28" s="72">
        <v>130</v>
      </c>
      <c r="D28" s="73">
        <v>10</v>
      </c>
      <c r="E28" s="74">
        <v>4.6153846153846159</v>
      </c>
      <c r="F28" s="74">
        <v>11.538461538461538</v>
      </c>
      <c r="G28" s="74">
        <v>7.6923076923076925</v>
      </c>
      <c r="H28" s="74">
        <v>11.538461538461538</v>
      </c>
      <c r="I28" s="74">
        <v>6.1538461538461542</v>
      </c>
      <c r="J28" s="74">
        <v>0.76923076923076927</v>
      </c>
      <c r="K28" s="74">
        <v>0.76923076923076927</v>
      </c>
      <c r="L28" s="75">
        <v>9.2307692307692317</v>
      </c>
      <c r="M28" s="75"/>
      <c r="N28" s="75">
        <v>13.846153846153847</v>
      </c>
      <c r="O28" s="75">
        <v>56.153846153846153</v>
      </c>
      <c r="P28" s="76"/>
    </row>
    <row r="29" spans="2:16">
      <c r="B29" s="71" t="s">
        <v>35</v>
      </c>
      <c r="C29" s="72">
        <v>46</v>
      </c>
      <c r="D29" s="73">
        <v>15.217391304347828</v>
      </c>
      <c r="E29" s="74">
        <v>8.695652173913043</v>
      </c>
      <c r="F29" s="74">
        <v>2.1739130434782608</v>
      </c>
      <c r="G29" s="74">
        <v>6.5217391304347823</v>
      </c>
      <c r="H29" s="74">
        <v>6.5217391304347823</v>
      </c>
      <c r="I29" s="74">
        <v>34.782608695652172</v>
      </c>
      <c r="J29" s="74">
        <v>2.1739130434782608</v>
      </c>
      <c r="K29" s="74">
        <v>2.1739130434782608</v>
      </c>
      <c r="L29" s="75">
        <v>23.913043478260871</v>
      </c>
      <c r="M29" s="75"/>
      <c r="N29" s="75">
        <v>13.043478260869565</v>
      </c>
      <c r="O29" s="75">
        <v>32.608695652173914</v>
      </c>
      <c r="P29" s="76"/>
    </row>
    <row r="30" spans="2:16">
      <c r="B30" s="71" t="s">
        <v>36</v>
      </c>
      <c r="C30" s="72">
        <v>237</v>
      </c>
      <c r="D30" s="73">
        <v>15.18987341772152</v>
      </c>
      <c r="E30" s="74">
        <v>22.784810126582279</v>
      </c>
      <c r="F30" s="74">
        <v>10.126582278481013</v>
      </c>
      <c r="G30" s="74">
        <v>2.109704641350211</v>
      </c>
      <c r="H30" s="74">
        <v>7.1729957805907167</v>
      </c>
      <c r="I30" s="74">
        <v>7.59493670886076</v>
      </c>
      <c r="J30" s="74">
        <v>21.940928270042196</v>
      </c>
      <c r="K30" s="74">
        <v>2.9535864978902953</v>
      </c>
      <c r="L30" s="75">
        <v>12.236286919831224</v>
      </c>
      <c r="M30" s="75">
        <v>0.42194092827004215</v>
      </c>
      <c r="N30" s="75">
        <v>18.9873417721519</v>
      </c>
      <c r="O30" s="75">
        <v>38.81856540084388</v>
      </c>
      <c r="P30" s="76">
        <v>1.6877637130801686</v>
      </c>
    </row>
    <row r="31" spans="2:16" ht="14.25" thickBot="1">
      <c r="B31" s="77" t="s">
        <v>37</v>
      </c>
      <c r="C31" s="78">
        <v>12</v>
      </c>
      <c r="D31" s="79">
        <v>25</v>
      </c>
      <c r="E31" s="80"/>
      <c r="F31" s="80"/>
      <c r="G31" s="80"/>
      <c r="H31" s="80"/>
      <c r="I31" s="80"/>
      <c r="J31" s="80">
        <v>16.666666666666664</v>
      </c>
      <c r="K31" s="80"/>
      <c r="L31" s="81">
        <v>16.666666666666664</v>
      </c>
      <c r="M31" s="81"/>
      <c r="N31" s="81">
        <v>16.666666666666664</v>
      </c>
      <c r="O31" s="81">
        <v>41.666666666666671</v>
      </c>
      <c r="P31" s="82">
        <v>8.3333333333333321</v>
      </c>
    </row>
    <row r="32" spans="2:16" ht="14.25" thickBot="1">
      <c r="B32" s="59" t="s">
        <v>38</v>
      </c>
      <c r="C32" s="60">
        <f>IF(SUM(C23:C31,C9:C21)=0,"",SUM(C23:C31,C9:C21))</f>
        <v>2123</v>
      </c>
      <c r="D32" s="61">
        <v>25.388601036269431</v>
      </c>
      <c r="E32" s="62">
        <v>17.286858219500704</v>
      </c>
      <c r="F32" s="62">
        <v>9.4206311822892133</v>
      </c>
      <c r="G32" s="62">
        <v>5.0400376825247291</v>
      </c>
      <c r="H32" s="62">
        <v>4.2863871879415916</v>
      </c>
      <c r="I32" s="62">
        <v>9.0438059349976445</v>
      </c>
      <c r="J32" s="62">
        <v>12.388130004710316</v>
      </c>
      <c r="K32" s="62">
        <v>2.7319830428638716</v>
      </c>
      <c r="L32" s="63">
        <v>17.85209609043806</v>
      </c>
      <c r="M32" s="63">
        <v>1.6486104569006126</v>
      </c>
      <c r="N32" s="63">
        <v>17.85209609043806</v>
      </c>
      <c r="O32" s="63">
        <v>32.736693358455014</v>
      </c>
      <c r="P32" s="64">
        <v>1.7899199246349504</v>
      </c>
    </row>
    <row r="33" spans="3:3">
      <c r="C33" s="83"/>
    </row>
  </sheetData>
  <phoneticPr fontId="2"/>
  <conditionalFormatting sqref="D8:P32">
    <cfRule type="expression" dxfId="50" priority="1">
      <formula>AND(D8=LARGE($D8:$P8,3),NOT(D8=0))</formula>
    </cfRule>
    <cfRule type="expression" dxfId="49" priority="2">
      <formula>AND(D8=LARGE($D8:$P8,2),NOT(D8=0))</formula>
    </cfRule>
    <cfRule type="expression" dxfId="48" priority="3">
      <formula>AND(D8=LARGE($D8:$P8,1),NOT(D8=0))</formula>
    </cfRule>
  </conditionalFormatting>
  <pageMargins left="0.7" right="0.7" top="0.75" bottom="0.75" header="0.3" footer="0.3"/>
  <pageSetup paperSize="9" scale="61"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54027-B651-42EB-898E-ECBFABDF4A89}">
  <dimension ref="B2:D16"/>
  <sheetViews>
    <sheetView showGridLines="0" zoomScaleNormal="100" workbookViewId="0"/>
  </sheetViews>
  <sheetFormatPr defaultRowHeight="13.5"/>
  <cols>
    <col min="1" max="1" width="1.375" style="13" customWidth="1"/>
    <col min="2" max="2" width="9" style="13"/>
    <col min="3" max="3" width="14.625" style="13" customWidth="1"/>
    <col min="4" max="4" width="44.75" style="13" customWidth="1"/>
    <col min="5" max="5" width="1.375" style="13" customWidth="1"/>
    <col min="6" max="16384" width="9" style="13"/>
  </cols>
  <sheetData>
    <row r="2" spans="2:4">
      <c r="B2" s="5" t="s">
        <v>414</v>
      </c>
    </row>
    <row r="3" spans="2:4" ht="14.25" thickBot="1"/>
    <row r="4" spans="2:4" ht="21.75" thickBot="1">
      <c r="B4" s="14"/>
      <c r="C4" s="15" t="s">
        <v>379</v>
      </c>
      <c r="D4" s="15" t="s">
        <v>380</v>
      </c>
    </row>
    <row r="5" spans="2:4" ht="24" customHeight="1">
      <c r="B5" s="147" t="s">
        <v>7</v>
      </c>
      <c r="C5" s="16" t="s">
        <v>525</v>
      </c>
      <c r="D5" s="19" t="s">
        <v>556</v>
      </c>
    </row>
    <row r="6" spans="2:4" ht="24" customHeight="1">
      <c r="B6" s="148"/>
      <c r="C6" s="18" t="s">
        <v>453</v>
      </c>
      <c r="D6" s="19" t="s">
        <v>552</v>
      </c>
    </row>
    <row r="7" spans="2:4" ht="24" customHeight="1">
      <c r="B7" s="148"/>
      <c r="C7" s="35" t="s">
        <v>421</v>
      </c>
      <c r="D7" s="36" t="s">
        <v>553</v>
      </c>
    </row>
    <row r="8" spans="2:4" ht="24" customHeight="1">
      <c r="B8" s="148"/>
      <c r="C8" s="35" t="s">
        <v>495</v>
      </c>
      <c r="D8" s="36" t="s">
        <v>554</v>
      </c>
    </row>
    <row r="9" spans="2:4" ht="24" customHeight="1">
      <c r="B9" s="148"/>
      <c r="C9" s="35" t="s">
        <v>499</v>
      </c>
      <c r="D9" s="36" t="s">
        <v>555</v>
      </c>
    </row>
    <row r="10" spans="2:4" ht="24" customHeight="1">
      <c r="B10" s="148"/>
      <c r="C10" s="35" t="s">
        <v>645</v>
      </c>
      <c r="D10" s="36" t="s">
        <v>550</v>
      </c>
    </row>
    <row r="11" spans="2:4" ht="24" customHeight="1" thickBot="1">
      <c r="B11" s="148"/>
      <c r="C11" s="35" t="s">
        <v>27</v>
      </c>
      <c r="D11" s="36" t="s">
        <v>551</v>
      </c>
    </row>
    <row r="12" spans="2:4" ht="24" customHeight="1">
      <c r="B12" s="156" t="s">
        <v>8</v>
      </c>
      <c r="C12" s="42" t="s">
        <v>538</v>
      </c>
      <c r="D12" s="43" t="s">
        <v>557</v>
      </c>
    </row>
    <row r="13" spans="2:4" ht="24" customHeight="1">
      <c r="B13" s="157"/>
      <c r="C13" s="40" t="s">
        <v>470</v>
      </c>
      <c r="D13" s="44" t="s">
        <v>558</v>
      </c>
    </row>
    <row r="14" spans="2:4" ht="24" customHeight="1">
      <c r="B14" s="157"/>
      <c r="C14" s="40" t="s">
        <v>560</v>
      </c>
      <c r="D14" s="44" t="s">
        <v>548</v>
      </c>
    </row>
    <row r="15" spans="2:4" ht="24" customHeight="1" thickBot="1">
      <c r="B15" s="158"/>
      <c r="C15" s="45" t="s">
        <v>559</v>
      </c>
      <c r="D15" s="46" t="s">
        <v>549</v>
      </c>
    </row>
    <row r="16" spans="2:4" ht="24" customHeight="1">
      <c r="B16" s="26"/>
    </row>
  </sheetData>
  <mergeCells count="2">
    <mergeCell ref="B5:B11"/>
    <mergeCell ref="B12:B15"/>
  </mergeCells>
  <phoneticPr fontId="2"/>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F901D-3A1F-44F4-A088-E4208F3F6033}">
  <sheetPr>
    <pageSetUpPr fitToPage="1"/>
  </sheetPr>
  <dimension ref="B1:M33"/>
  <sheetViews>
    <sheetView workbookViewId="0"/>
  </sheetViews>
  <sheetFormatPr defaultRowHeight="13.5"/>
  <cols>
    <col min="1" max="1" width="9" style="27"/>
    <col min="2" max="2" width="15" style="27" bestFit="1" customWidth="1"/>
    <col min="3" max="16384" width="9" style="27"/>
  </cols>
  <sheetData>
    <row r="1" spans="2:13" ht="17.25">
      <c r="B1" s="47"/>
    </row>
    <row r="3" spans="2:13">
      <c r="B3" s="27" t="s">
        <v>294</v>
      </c>
    </row>
    <row r="4" spans="2:13">
      <c r="B4" s="27" t="s">
        <v>295</v>
      </c>
    </row>
    <row r="6" spans="2:13" ht="14.25" thickBot="1">
      <c r="M6" s="48" t="s">
        <v>10</v>
      </c>
    </row>
    <row r="7" spans="2:13" ht="81.75" thickBot="1">
      <c r="B7" s="53"/>
      <c r="C7" s="54" t="s">
        <v>12</v>
      </c>
      <c r="D7" s="55" t="s">
        <v>296</v>
      </c>
      <c r="E7" s="56" t="s">
        <v>297</v>
      </c>
      <c r="F7" s="56" t="s">
        <v>298</v>
      </c>
      <c r="G7" s="56" t="s">
        <v>299</v>
      </c>
      <c r="H7" s="56" t="s">
        <v>300</v>
      </c>
      <c r="I7" s="56" t="s">
        <v>301</v>
      </c>
      <c r="J7" s="56" t="s">
        <v>302</v>
      </c>
      <c r="K7" s="56" t="s">
        <v>303</v>
      </c>
      <c r="L7" s="57" t="s">
        <v>304</v>
      </c>
      <c r="M7" s="58" t="s">
        <v>87</v>
      </c>
    </row>
    <row r="8" spans="2:13" ht="14.25" thickBot="1">
      <c r="B8" s="59" t="s">
        <v>14</v>
      </c>
      <c r="C8" s="60">
        <f>IF(SUM(C9:C21)=0,"",SUM(C9:C21))</f>
        <v>418</v>
      </c>
      <c r="D8" s="61">
        <v>3.8277511961722488</v>
      </c>
      <c r="E8" s="62">
        <v>8.133971291866029</v>
      </c>
      <c r="F8" s="62">
        <v>10.287081339712918</v>
      </c>
      <c r="G8" s="62">
        <v>20.574162679425836</v>
      </c>
      <c r="H8" s="62">
        <v>16.746411483253588</v>
      </c>
      <c r="I8" s="62">
        <v>8.3732057416267942</v>
      </c>
      <c r="J8" s="62">
        <v>24.401913875598087</v>
      </c>
      <c r="K8" s="62">
        <v>19.37799043062201</v>
      </c>
      <c r="L8" s="63">
        <v>14.114832535885165</v>
      </c>
      <c r="M8" s="64">
        <v>20.574162679425836</v>
      </c>
    </row>
    <row r="9" spans="2:13">
      <c r="B9" s="65" t="s">
        <v>15</v>
      </c>
      <c r="C9" s="66">
        <v>61</v>
      </c>
      <c r="D9" s="67"/>
      <c r="E9" s="68">
        <v>8.1967213114754092</v>
      </c>
      <c r="F9" s="68">
        <v>6.557377049180328</v>
      </c>
      <c r="G9" s="68">
        <v>18.032786885245901</v>
      </c>
      <c r="H9" s="68">
        <v>19.672131147540984</v>
      </c>
      <c r="I9" s="68">
        <v>11.475409836065573</v>
      </c>
      <c r="J9" s="68">
        <v>21.311475409836063</v>
      </c>
      <c r="K9" s="68">
        <v>22.950819672131146</v>
      </c>
      <c r="L9" s="69">
        <v>8.1967213114754092</v>
      </c>
      <c r="M9" s="70">
        <v>27.868852459016392</v>
      </c>
    </row>
    <row r="10" spans="2:13">
      <c r="B10" s="71" t="s">
        <v>16</v>
      </c>
      <c r="C10" s="72">
        <v>10</v>
      </c>
      <c r="D10" s="73">
        <v>10</v>
      </c>
      <c r="E10" s="74">
        <v>20</v>
      </c>
      <c r="F10" s="74"/>
      <c r="G10" s="74">
        <v>20</v>
      </c>
      <c r="H10" s="74">
        <v>10</v>
      </c>
      <c r="I10" s="74"/>
      <c r="J10" s="74">
        <v>10</v>
      </c>
      <c r="K10" s="74">
        <v>30</v>
      </c>
      <c r="L10" s="75">
        <v>20</v>
      </c>
      <c r="M10" s="76">
        <v>20</v>
      </c>
    </row>
    <row r="11" spans="2:13">
      <c r="B11" s="71" t="s">
        <v>17</v>
      </c>
      <c r="C11" s="72">
        <v>12</v>
      </c>
      <c r="D11" s="73"/>
      <c r="E11" s="74"/>
      <c r="F11" s="74">
        <v>25</v>
      </c>
      <c r="G11" s="74">
        <v>25</v>
      </c>
      <c r="H11" s="74">
        <v>41.666666666666671</v>
      </c>
      <c r="I11" s="74"/>
      <c r="J11" s="74">
        <v>25</v>
      </c>
      <c r="K11" s="74">
        <v>8.3333333333333321</v>
      </c>
      <c r="L11" s="75"/>
      <c r="M11" s="76">
        <v>33.333333333333329</v>
      </c>
    </row>
    <row r="12" spans="2:13">
      <c r="B12" s="71" t="s">
        <v>18</v>
      </c>
      <c r="C12" s="72">
        <v>34</v>
      </c>
      <c r="D12" s="73">
        <v>2.9411764705882351</v>
      </c>
      <c r="E12" s="74">
        <v>11.76470588235294</v>
      </c>
      <c r="F12" s="74">
        <v>23.52941176470588</v>
      </c>
      <c r="G12" s="74">
        <v>38.235294117647058</v>
      </c>
      <c r="H12" s="74">
        <v>5.8823529411764701</v>
      </c>
      <c r="I12" s="74">
        <v>5.8823529411764701</v>
      </c>
      <c r="J12" s="74">
        <v>8.8235294117647065</v>
      </c>
      <c r="K12" s="74">
        <v>14.705882352941178</v>
      </c>
      <c r="L12" s="75">
        <v>17.647058823529413</v>
      </c>
      <c r="M12" s="76">
        <v>17.647058823529413</v>
      </c>
    </row>
    <row r="13" spans="2:13">
      <c r="B13" s="71" t="s">
        <v>19</v>
      </c>
      <c r="C13" s="72">
        <v>2</v>
      </c>
      <c r="D13" s="73"/>
      <c r="E13" s="74"/>
      <c r="F13" s="74"/>
      <c r="G13" s="74"/>
      <c r="H13" s="74"/>
      <c r="I13" s="74"/>
      <c r="J13" s="74">
        <v>50</v>
      </c>
      <c r="K13" s="74">
        <v>100</v>
      </c>
      <c r="L13" s="75">
        <v>50</v>
      </c>
      <c r="M13" s="76"/>
    </row>
    <row r="14" spans="2:13">
      <c r="B14" s="71" t="s">
        <v>20</v>
      </c>
      <c r="C14" s="72">
        <v>19</v>
      </c>
      <c r="D14" s="73"/>
      <c r="E14" s="74"/>
      <c r="F14" s="74"/>
      <c r="G14" s="74">
        <v>15.789473684210526</v>
      </c>
      <c r="H14" s="74">
        <v>10.526315789473683</v>
      </c>
      <c r="I14" s="74">
        <v>15.789473684210526</v>
      </c>
      <c r="J14" s="74">
        <v>36.84210526315789</v>
      </c>
      <c r="K14" s="74">
        <v>21.052631578947366</v>
      </c>
      <c r="L14" s="75">
        <v>5.2631578947368416</v>
      </c>
      <c r="M14" s="76">
        <v>31.578947368421051</v>
      </c>
    </row>
    <row r="15" spans="2:13">
      <c r="B15" s="71" t="s">
        <v>21</v>
      </c>
      <c r="C15" s="72">
        <v>11</v>
      </c>
      <c r="D15" s="73"/>
      <c r="E15" s="74"/>
      <c r="F15" s="74"/>
      <c r="G15" s="74">
        <v>9.0909090909090917</v>
      </c>
      <c r="H15" s="74"/>
      <c r="I15" s="74"/>
      <c r="J15" s="74">
        <v>9.0909090909090917</v>
      </c>
      <c r="K15" s="74">
        <v>27.27272727272727</v>
      </c>
      <c r="L15" s="75">
        <v>18.181818181818183</v>
      </c>
      <c r="M15" s="76">
        <v>45.454545454545453</v>
      </c>
    </row>
    <row r="16" spans="2:13">
      <c r="B16" s="71" t="s">
        <v>22</v>
      </c>
      <c r="C16" s="72">
        <v>12</v>
      </c>
      <c r="D16" s="73"/>
      <c r="E16" s="74">
        <v>8.3333333333333321</v>
      </c>
      <c r="F16" s="74">
        <v>8.3333333333333321</v>
      </c>
      <c r="G16" s="74">
        <v>25</v>
      </c>
      <c r="H16" s="74">
        <v>25</v>
      </c>
      <c r="I16" s="74"/>
      <c r="J16" s="74">
        <v>16.666666666666664</v>
      </c>
      <c r="K16" s="74">
        <v>25</v>
      </c>
      <c r="L16" s="75">
        <v>25</v>
      </c>
      <c r="M16" s="76">
        <v>8.3333333333333321</v>
      </c>
    </row>
    <row r="17" spans="2:13">
      <c r="B17" s="71" t="s">
        <v>23</v>
      </c>
      <c r="C17" s="72">
        <v>54</v>
      </c>
      <c r="D17" s="73">
        <v>5.5555555555555554</v>
      </c>
      <c r="E17" s="74">
        <v>12.962962962962962</v>
      </c>
      <c r="F17" s="74">
        <v>11.111111111111111</v>
      </c>
      <c r="G17" s="74">
        <v>29.629629629629626</v>
      </c>
      <c r="H17" s="74">
        <v>18.518518518518519</v>
      </c>
      <c r="I17" s="74">
        <v>11.111111111111111</v>
      </c>
      <c r="J17" s="74">
        <v>35.185185185185183</v>
      </c>
      <c r="K17" s="74">
        <v>14.814814814814813</v>
      </c>
      <c r="L17" s="75">
        <v>12.962962962962962</v>
      </c>
      <c r="M17" s="76">
        <v>12.962962962962962</v>
      </c>
    </row>
    <row r="18" spans="2:13">
      <c r="B18" s="71" t="s">
        <v>24</v>
      </c>
      <c r="C18" s="72">
        <v>50</v>
      </c>
      <c r="D18" s="73">
        <v>6</v>
      </c>
      <c r="E18" s="74">
        <v>4</v>
      </c>
      <c r="F18" s="74">
        <v>12</v>
      </c>
      <c r="G18" s="74">
        <v>12</v>
      </c>
      <c r="H18" s="74">
        <v>12</v>
      </c>
      <c r="I18" s="74">
        <v>6</v>
      </c>
      <c r="J18" s="74">
        <v>24</v>
      </c>
      <c r="K18" s="74">
        <v>22</v>
      </c>
      <c r="L18" s="75">
        <v>20</v>
      </c>
      <c r="M18" s="76">
        <v>26</v>
      </c>
    </row>
    <row r="19" spans="2:13">
      <c r="B19" s="71" t="s">
        <v>25</v>
      </c>
      <c r="C19" s="72">
        <v>13</v>
      </c>
      <c r="D19" s="73">
        <v>15.384615384615385</v>
      </c>
      <c r="E19" s="74">
        <v>7.6923076923076925</v>
      </c>
      <c r="F19" s="74">
        <v>7.6923076923076925</v>
      </c>
      <c r="G19" s="74">
        <v>15.384615384615385</v>
      </c>
      <c r="H19" s="74">
        <v>30.76923076923077</v>
      </c>
      <c r="I19" s="74">
        <v>7.6923076923076925</v>
      </c>
      <c r="J19" s="74">
        <v>23.076923076923077</v>
      </c>
      <c r="K19" s="74">
        <v>15.384615384615385</v>
      </c>
      <c r="L19" s="75">
        <v>23.076923076923077</v>
      </c>
      <c r="M19" s="76">
        <v>15.384615384615385</v>
      </c>
    </row>
    <row r="20" spans="2:13">
      <c r="B20" s="71" t="s">
        <v>26</v>
      </c>
      <c r="C20" s="72">
        <v>43</v>
      </c>
      <c r="D20" s="73">
        <v>4.6511627906976747</v>
      </c>
      <c r="E20" s="74">
        <v>11.627906976744185</v>
      </c>
      <c r="F20" s="74">
        <v>16.279069767441861</v>
      </c>
      <c r="G20" s="74">
        <v>13.953488372093023</v>
      </c>
      <c r="H20" s="74">
        <v>18.604651162790699</v>
      </c>
      <c r="I20" s="74"/>
      <c r="J20" s="74">
        <v>25.581395348837212</v>
      </c>
      <c r="K20" s="74">
        <v>13.953488372093023</v>
      </c>
      <c r="L20" s="75">
        <v>11.627906976744185</v>
      </c>
      <c r="M20" s="76">
        <v>13.953488372093023</v>
      </c>
    </row>
    <row r="21" spans="2:13" ht="14.25" thickBot="1">
      <c r="B21" s="77" t="s">
        <v>27</v>
      </c>
      <c r="C21" s="78">
        <v>97</v>
      </c>
      <c r="D21" s="79">
        <v>4.1237113402061851</v>
      </c>
      <c r="E21" s="80">
        <v>7.216494845360824</v>
      </c>
      <c r="F21" s="80">
        <v>7.216494845360824</v>
      </c>
      <c r="G21" s="80">
        <v>20.618556701030926</v>
      </c>
      <c r="H21" s="80">
        <v>17.525773195876287</v>
      </c>
      <c r="I21" s="80">
        <v>13.402061855670103</v>
      </c>
      <c r="J21" s="80">
        <v>26.804123711340207</v>
      </c>
      <c r="K21" s="80">
        <v>19.587628865979383</v>
      </c>
      <c r="L21" s="81">
        <v>14.432989690721648</v>
      </c>
      <c r="M21" s="82">
        <v>17.525773195876287</v>
      </c>
    </row>
    <row r="22" spans="2:13" ht="14.25" thickBot="1">
      <c r="B22" s="59" t="s">
        <v>28</v>
      </c>
      <c r="C22" s="60">
        <f>IF(SUM(C23:C31)=0,"",SUM(C23:C31))</f>
        <v>417</v>
      </c>
      <c r="D22" s="61">
        <v>3.1175059952038371</v>
      </c>
      <c r="E22" s="62">
        <v>3.8369304556354913</v>
      </c>
      <c r="F22" s="62">
        <v>5.755395683453238</v>
      </c>
      <c r="G22" s="62">
        <v>7.1942446043165464</v>
      </c>
      <c r="H22" s="62">
        <v>11.270983213429256</v>
      </c>
      <c r="I22" s="62">
        <v>4.7961630695443649</v>
      </c>
      <c r="J22" s="62">
        <v>15.347721822541965</v>
      </c>
      <c r="K22" s="62">
        <v>17.505995203836928</v>
      </c>
      <c r="L22" s="63">
        <v>6.2350119904076742</v>
      </c>
      <c r="M22" s="64">
        <v>51.079136690647488</v>
      </c>
    </row>
    <row r="23" spans="2:13">
      <c r="B23" s="65" t="s">
        <v>29</v>
      </c>
      <c r="C23" s="66">
        <v>25</v>
      </c>
      <c r="D23" s="67">
        <v>4</v>
      </c>
      <c r="E23" s="68">
        <v>4</v>
      </c>
      <c r="F23" s="68">
        <v>8</v>
      </c>
      <c r="G23" s="68">
        <v>4</v>
      </c>
      <c r="H23" s="68">
        <v>12</v>
      </c>
      <c r="I23" s="68">
        <v>4</v>
      </c>
      <c r="J23" s="68">
        <v>12</v>
      </c>
      <c r="K23" s="68">
        <v>12</v>
      </c>
      <c r="L23" s="69">
        <v>4</v>
      </c>
      <c r="M23" s="70">
        <v>64</v>
      </c>
    </row>
    <row r="24" spans="2:13">
      <c r="B24" s="71" t="s">
        <v>30</v>
      </c>
      <c r="C24" s="72">
        <v>40</v>
      </c>
      <c r="D24" s="73"/>
      <c r="E24" s="74">
        <v>2.5</v>
      </c>
      <c r="F24" s="74">
        <v>10</v>
      </c>
      <c r="G24" s="74"/>
      <c r="H24" s="74">
        <v>17.5</v>
      </c>
      <c r="I24" s="74">
        <v>15</v>
      </c>
      <c r="J24" s="74">
        <v>22.5</v>
      </c>
      <c r="K24" s="74">
        <v>12.5</v>
      </c>
      <c r="L24" s="75"/>
      <c r="M24" s="76">
        <v>40</v>
      </c>
    </row>
    <row r="25" spans="2:13">
      <c r="B25" s="71" t="s">
        <v>31</v>
      </c>
      <c r="C25" s="72">
        <v>35</v>
      </c>
      <c r="D25" s="73">
        <v>2.8571428571428572</v>
      </c>
      <c r="E25" s="74"/>
      <c r="F25" s="74"/>
      <c r="G25" s="74"/>
      <c r="H25" s="74">
        <v>2.8571428571428572</v>
      </c>
      <c r="I25" s="74">
        <v>2.8571428571428572</v>
      </c>
      <c r="J25" s="74">
        <v>14.285714285714285</v>
      </c>
      <c r="K25" s="74">
        <v>17.142857142857142</v>
      </c>
      <c r="L25" s="75">
        <v>5.7142857142857144</v>
      </c>
      <c r="M25" s="76">
        <v>65.714285714285708</v>
      </c>
    </row>
    <row r="26" spans="2:13">
      <c r="B26" s="71" t="s">
        <v>32</v>
      </c>
      <c r="C26" s="72">
        <v>105</v>
      </c>
      <c r="D26" s="73">
        <v>6.666666666666667</v>
      </c>
      <c r="E26" s="74">
        <v>6.666666666666667</v>
      </c>
      <c r="F26" s="74">
        <v>10.476190476190476</v>
      </c>
      <c r="G26" s="74">
        <v>19.047619047619047</v>
      </c>
      <c r="H26" s="74">
        <v>13.333333333333334</v>
      </c>
      <c r="I26" s="74">
        <v>1.9047619047619049</v>
      </c>
      <c r="J26" s="74">
        <v>19.047619047619047</v>
      </c>
      <c r="K26" s="74">
        <v>18.095238095238095</v>
      </c>
      <c r="L26" s="75">
        <v>11.428571428571429</v>
      </c>
      <c r="M26" s="76">
        <v>32.38095238095238</v>
      </c>
    </row>
    <row r="27" spans="2:13">
      <c r="B27" s="71" t="s">
        <v>33</v>
      </c>
      <c r="C27" s="72">
        <v>74</v>
      </c>
      <c r="D27" s="73">
        <v>2.7027027027027026</v>
      </c>
      <c r="E27" s="74">
        <v>2.7027027027027026</v>
      </c>
      <c r="F27" s="74">
        <v>2.7027027027027026</v>
      </c>
      <c r="G27" s="74">
        <v>1.3513513513513513</v>
      </c>
      <c r="H27" s="74">
        <v>10.810810810810811</v>
      </c>
      <c r="I27" s="74">
        <v>2.7027027027027026</v>
      </c>
      <c r="J27" s="74">
        <v>6.756756756756757</v>
      </c>
      <c r="K27" s="74">
        <v>20.27027027027027</v>
      </c>
      <c r="L27" s="75">
        <v>5.4054054054054053</v>
      </c>
      <c r="M27" s="76">
        <v>63.513513513513509</v>
      </c>
    </row>
    <row r="28" spans="2:13">
      <c r="B28" s="71" t="s">
        <v>34</v>
      </c>
      <c r="C28" s="72">
        <v>43</v>
      </c>
      <c r="D28" s="73">
        <v>2.3255813953488373</v>
      </c>
      <c r="E28" s="74">
        <v>4.6511627906976747</v>
      </c>
      <c r="F28" s="74">
        <v>2.3255813953488373</v>
      </c>
      <c r="G28" s="74"/>
      <c r="H28" s="74">
        <v>11.627906976744185</v>
      </c>
      <c r="I28" s="74">
        <v>6.9767441860465116</v>
      </c>
      <c r="J28" s="74">
        <v>9.3023255813953494</v>
      </c>
      <c r="K28" s="74">
        <v>9.3023255813953494</v>
      </c>
      <c r="L28" s="75">
        <v>4.6511627906976747</v>
      </c>
      <c r="M28" s="76">
        <v>65.116279069767444</v>
      </c>
    </row>
    <row r="29" spans="2:13">
      <c r="B29" s="71" t="s">
        <v>35</v>
      </c>
      <c r="C29" s="72">
        <v>11</v>
      </c>
      <c r="D29" s="73"/>
      <c r="E29" s="74">
        <v>9.0909090909090917</v>
      </c>
      <c r="F29" s="74"/>
      <c r="G29" s="74"/>
      <c r="H29" s="74"/>
      <c r="I29" s="74"/>
      <c r="J29" s="74"/>
      <c r="K29" s="74">
        <v>27.27272727272727</v>
      </c>
      <c r="L29" s="75"/>
      <c r="M29" s="76">
        <v>72.727272727272734</v>
      </c>
    </row>
    <row r="30" spans="2:13">
      <c r="B30" s="71" t="s">
        <v>36</v>
      </c>
      <c r="C30" s="72">
        <v>83</v>
      </c>
      <c r="D30" s="73">
        <v>1.2048192771084338</v>
      </c>
      <c r="E30" s="74">
        <v>2.4096385542168677</v>
      </c>
      <c r="F30" s="74">
        <v>4.8192771084337354</v>
      </c>
      <c r="G30" s="74">
        <v>9.6385542168674707</v>
      </c>
      <c r="H30" s="74">
        <v>10.843373493975903</v>
      </c>
      <c r="I30" s="74">
        <v>6.024096385542169</v>
      </c>
      <c r="J30" s="74">
        <v>21.686746987951807</v>
      </c>
      <c r="K30" s="74">
        <v>21.686746987951807</v>
      </c>
      <c r="L30" s="75">
        <v>6.024096385542169</v>
      </c>
      <c r="M30" s="76">
        <v>48.192771084337352</v>
      </c>
    </row>
    <row r="31" spans="2:13" ht="14.25" thickBot="1">
      <c r="B31" s="77" t="s">
        <v>37</v>
      </c>
      <c r="C31" s="78">
        <v>1</v>
      </c>
      <c r="D31" s="79"/>
      <c r="E31" s="80"/>
      <c r="F31" s="80"/>
      <c r="G31" s="80"/>
      <c r="H31" s="80"/>
      <c r="I31" s="80"/>
      <c r="J31" s="80"/>
      <c r="K31" s="80"/>
      <c r="L31" s="81"/>
      <c r="M31" s="82">
        <v>100</v>
      </c>
    </row>
    <row r="32" spans="2:13" ht="14.25" thickBot="1">
      <c r="B32" s="59" t="s">
        <v>38</v>
      </c>
      <c r="C32" s="60">
        <f>IF(SUM(C23:C31,C9:C21)=0,"",SUM(C23:C31,C9:C21))</f>
        <v>835</v>
      </c>
      <c r="D32" s="61">
        <v>3.4730538922155691</v>
      </c>
      <c r="E32" s="62">
        <v>5.9880239520958085</v>
      </c>
      <c r="F32" s="62">
        <v>8.023952095808383</v>
      </c>
      <c r="G32" s="62">
        <v>13.892215568862277</v>
      </c>
      <c r="H32" s="62">
        <v>14.011976047904193</v>
      </c>
      <c r="I32" s="62">
        <v>6.5868263473053901</v>
      </c>
      <c r="J32" s="62">
        <v>19.880239520958085</v>
      </c>
      <c r="K32" s="62">
        <v>18.443113772455089</v>
      </c>
      <c r="L32" s="63">
        <v>10.179640718562874</v>
      </c>
      <c r="M32" s="64">
        <v>35.808383233532936</v>
      </c>
    </row>
    <row r="33" spans="3:3">
      <c r="C33" s="83"/>
    </row>
  </sheetData>
  <phoneticPr fontId="2"/>
  <conditionalFormatting sqref="D8:M32">
    <cfRule type="expression" dxfId="47" priority="1">
      <formula>AND(D8=LARGE($D8:$M8,3),NOT(D8=0))</formula>
    </cfRule>
    <cfRule type="expression" dxfId="46" priority="2">
      <formula>AND(D8=LARGE($D8:$M8,2),NOT(D8=0))</formula>
    </cfRule>
    <cfRule type="expression" dxfId="45" priority="3">
      <formula>AND(D8=LARGE($D8:$M8,1),NOT(D8=0))</formula>
    </cfRule>
  </conditionalFormatting>
  <pageMargins left="0.7" right="0.7" top="0.75" bottom="0.75" header="0.3" footer="0.3"/>
  <pageSetup paperSize="9" scale="78"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2AD10-7AF3-41F8-A593-A84C812A1AB7}">
  <sheetPr>
    <pageSetUpPr fitToPage="1"/>
  </sheetPr>
  <dimension ref="B1:N33"/>
  <sheetViews>
    <sheetView workbookViewId="0"/>
  </sheetViews>
  <sheetFormatPr defaultRowHeight="13.5"/>
  <cols>
    <col min="1" max="1" width="9" style="27"/>
    <col min="2" max="2" width="15" style="27" bestFit="1" customWidth="1"/>
    <col min="3" max="16384" width="9" style="27"/>
  </cols>
  <sheetData>
    <row r="1" spans="2:14" ht="17.25">
      <c r="B1" s="47"/>
    </row>
    <row r="3" spans="2:14">
      <c r="B3" s="27" t="s">
        <v>294</v>
      </c>
    </row>
    <row r="4" spans="2:14">
      <c r="B4" s="27" t="s">
        <v>305</v>
      </c>
    </row>
    <row r="6" spans="2:14" ht="14.25" thickBot="1">
      <c r="N6" s="48" t="s">
        <v>10</v>
      </c>
    </row>
    <row r="7" spans="2:14" ht="68.25" thickBot="1">
      <c r="B7" s="53"/>
      <c r="C7" s="54" t="s">
        <v>12</v>
      </c>
      <c r="D7" s="55" t="s">
        <v>306</v>
      </c>
      <c r="E7" s="56" t="s">
        <v>307</v>
      </c>
      <c r="F7" s="56" t="s">
        <v>308</v>
      </c>
      <c r="G7" s="56" t="s">
        <v>309</v>
      </c>
      <c r="H7" s="56" t="s">
        <v>310</v>
      </c>
      <c r="I7" s="56" t="s">
        <v>311</v>
      </c>
      <c r="J7" s="56" t="s">
        <v>312</v>
      </c>
      <c r="K7" s="56" t="s">
        <v>313</v>
      </c>
      <c r="L7" s="57" t="s">
        <v>314</v>
      </c>
      <c r="M7" s="57" t="s">
        <v>315</v>
      </c>
      <c r="N7" s="58" t="s">
        <v>104</v>
      </c>
    </row>
    <row r="8" spans="2:14" ht="14.25" thickBot="1">
      <c r="B8" s="59" t="s">
        <v>14</v>
      </c>
      <c r="C8" s="60">
        <f>IF(SUM(C9:C21)=0,"",SUM(C9:C21))</f>
        <v>402</v>
      </c>
      <c r="D8" s="61">
        <v>6.2189054726368163</v>
      </c>
      <c r="E8" s="62">
        <v>8.9552238805970141</v>
      </c>
      <c r="F8" s="62">
        <v>10.945273631840797</v>
      </c>
      <c r="G8" s="62">
        <v>8.2089552238805972</v>
      </c>
      <c r="H8" s="62">
        <v>10.696517412935323</v>
      </c>
      <c r="I8" s="62">
        <v>5.2238805970149249</v>
      </c>
      <c r="J8" s="62"/>
      <c r="K8" s="62">
        <v>18.905472636815919</v>
      </c>
      <c r="L8" s="63">
        <v>55.721393034825873</v>
      </c>
      <c r="M8" s="63">
        <v>28.855721393034827</v>
      </c>
      <c r="N8" s="64">
        <v>21.393034825870647</v>
      </c>
    </row>
    <row r="9" spans="2:14">
      <c r="B9" s="65" t="s">
        <v>15</v>
      </c>
      <c r="C9" s="66">
        <v>60</v>
      </c>
      <c r="D9" s="67">
        <v>5</v>
      </c>
      <c r="E9" s="68">
        <v>6.666666666666667</v>
      </c>
      <c r="F9" s="68">
        <v>6.666666666666667</v>
      </c>
      <c r="G9" s="68">
        <v>1.6666666666666667</v>
      </c>
      <c r="H9" s="68">
        <v>13.333333333333334</v>
      </c>
      <c r="I9" s="68">
        <v>11.666666666666666</v>
      </c>
      <c r="J9" s="68"/>
      <c r="K9" s="68">
        <v>13.333333333333334</v>
      </c>
      <c r="L9" s="69">
        <v>45</v>
      </c>
      <c r="M9" s="69">
        <v>23.333333333333332</v>
      </c>
      <c r="N9" s="70">
        <v>31.666666666666664</v>
      </c>
    </row>
    <row r="10" spans="2:14">
      <c r="B10" s="71" t="s">
        <v>16</v>
      </c>
      <c r="C10" s="72">
        <v>9</v>
      </c>
      <c r="D10" s="73"/>
      <c r="E10" s="74"/>
      <c r="F10" s="74">
        <v>11.111111111111111</v>
      </c>
      <c r="G10" s="74"/>
      <c r="H10" s="74"/>
      <c r="I10" s="74">
        <v>11.111111111111111</v>
      </c>
      <c r="J10" s="74"/>
      <c r="K10" s="74">
        <v>22.222222222222221</v>
      </c>
      <c r="L10" s="75">
        <v>66.666666666666657</v>
      </c>
      <c r="M10" s="75">
        <v>33.333333333333329</v>
      </c>
      <c r="N10" s="76">
        <v>11.111111111111111</v>
      </c>
    </row>
    <row r="11" spans="2:14">
      <c r="B11" s="71" t="s">
        <v>17</v>
      </c>
      <c r="C11" s="72">
        <v>10</v>
      </c>
      <c r="D11" s="73">
        <v>10</v>
      </c>
      <c r="E11" s="74"/>
      <c r="F11" s="74"/>
      <c r="G11" s="74"/>
      <c r="H11" s="74">
        <v>20</v>
      </c>
      <c r="I11" s="74">
        <v>20</v>
      </c>
      <c r="J11" s="74"/>
      <c r="K11" s="74">
        <v>20</v>
      </c>
      <c r="L11" s="75">
        <v>80</v>
      </c>
      <c r="M11" s="75">
        <v>60</v>
      </c>
      <c r="N11" s="76">
        <v>20</v>
      </c>
    </row>
    <row r="12" spans="2:14">
      <c r="B12" s="71" t="s">
        <v>18</v>
      </c>
      <c r="C12" s="72">
        <v>32</v>
      </c>
      <c r="D12" s="73">
        <v>9.375</v>
      </c>
      <c r="E12" s="74">
        <v>15.625</v>
      </c>
      <c r="F12" s="74">
        <v>9.375</v>
      </c>
      <c r="G12" s="74"/>
      <c r="H12" s="74">
        <v>15.625</v>
      </c>
      <c r="I12" s="74">
        <v>6.25</v>
      </c>
      <c r="J12" s="74"/>
      <c r="K12" s="74">
        <v>9.375</v>
      </c>
      <c r="L12" s="75">
        <v>65.625</v>
      </c>
      <c r="M12" s="75">
        <v>31.25</v>
      </c>
      <c r="N12" s="76">
        <v>21.875</v>
      </c>
    </row>
    <row r="13" spans="2:14">
      <c r="B13" s="71" t="s">
        <v>19</v>
      </c>
      <c r="C13" s="72">
        <v>2</v>
      </c>
      <c r="D13" s="73"/>
      <c r="E13" s="74">
        <v>100</v>
      </c>
      <c r="F13" s="74"/>
      <c r="G13" s="74"/>
      <c r="H13" s="74"/>
      <c r="I13" s="74"/>
      <c r="J13" s="74"/>
      <c r="K13" s="74">
        <v>50</v>
      </c>
      <c r="L13" s="75">
        <v>50</v>
      </c>
      <c r="M13" s="75">
        <v>50</v>
      </c>
      <c r="N13" s="76"/>
    </row>
    <row r="14" spans="2:14">
      <c r="B14" s="71" t="s">
        <v>20</v>
      </c>
      <c r="C14" s="72">
        <v>18</v>
      </c>
      <c r="D14" s="73">
        <v>5.5555555555555554</v>
      </c>
      <c r="E14" s="74">
        <v>5.5555555555555554</v>
      </c>
      <c r="F14" s="74">
        <v>16.666666666666664</v>
      </c>
      <c r="G14" s="74">
        <v>5.5555555555555554</v>
      </c>
      <c r="H14" s="74">
        <v>11.111111111111111</v>
      </c>
      <c r="I14" s="74"/>
      <c r="J14" s="74"/>
      <c r="K14" s="74">
        <v>16.666666666666664</v>
      </c>
      <c r="L14" s="75">
        <v>55.555555555555557</v>
      </c>
      <c r="M14" s="75">
        <v>22.222222222222221</v>
      </c>
      <c r="N14" s="76">
        <v>27.777777777777779</v>
      </c>
    </row>
    <row r="15" spans="2:14">
      <c r="B15" s="71" t="s">
        <v>21</v>
      </c>
      <c r="C15" s="72">
        <v>9</v>
      </c>
      <c r="D15" s="73"/>
      <c r="E15" s="74"/>
      <c r="F15" s="74"/>
      <c r="G15" s="74"/>
      <c r="H15" s="74">
        <v>11.111111111111111</v>
      </c>
      <c r="I15" s="74"/>
      <c r="J15" s="74"/>
      <c r="K15" s="74">
        <v>22.222222222222221</v>
      </c>
      <c r="L15" s="75">
        <v>44.444444444444443</v>
      </c>
      <c r="M15" s="75">
        <v>22.222222222222221</v>
      </c>
      <c r="N15" s="76">
        <v>33.333333333333329</v>
      </c>
    </row>
    <row r="16" spans="2:14">
      <c r="B16" s="71" t="s">
        <v>22</v>
      </c>
      <c r="C16" s="72">
        <v>12</v>
      </c>
      <c r="D16" s="73">
        <v>25</v>
      </c>
      <c r="E16" s="74">
        <v>16.666666666666664</v>
      </c>
      <c r="F16" s="74">
        <v>16.666666666666664</v>
      </c>
      <c r="G16" s="74">
        <v>16.666666666666664</v>
      </c>
      <c r="H16" s="74">
        <v>33.333333333333329</v>
      </c>
      <c r="I16" s="74"/>
      <c r="J16" s="74"/>
      <c r="K16" s="74">
        <v>8.3333333333333321</v>
      </c>
      <c r="L16" s="75">
        <v>58.333333333333336</v>
      </c>
      <c r="M16" s="75">
        <v>25</v>
      </c>
      <c r="N16" s="76">
        <v>8.3333333333333321</v>
      </c>
    </row>
    <row r="17" spans="2:14">
      <c r="B17" s="71" t="s">
        <v>23</v>
      </c>
      <c r="C17" s="72">
        <v>55</v>
      </c>
      <c r="D17" s="73">
        <v>5.4545454545454541</v>
      </c>
      <c r="E17" s="74">
        <v>12.727272727272727</v>
      </c>
      <c r="F17" s="74">
        <v>10.909090909090908</v>
      </c>
      <c r="G17" s="74">
        <v>21.818181818181817</v>
      </c>
      <c r="H17" s="74">
        <v>5.4545454545454541</v>
      </c>
      <c r="I17" s="74"/>
      <c r="J17" s="74"/>
      <c r="K17" s="74">
        <v>21.818181818181817</v>
      </c>
      <c r="L17" s="75">
        <v>65.454545454545453</v>
      </c>
      <c r="M17" s="75">
        <v>27.27272727272727</v>
      </c>
      <c r="N17" s="76">
        <v>16.363636363636363</v>
      </c>
    </row>
    <row r="18" spans="2:14">
      <c r="B18" s="71" t="s">
        <v>24</v>
      </c>
      <c r="C18" s="72">
        <v>49</v>
      </c>
      <c r="D18" s="73">
        <v>4.0816326530612246</v>
      </c>
      <c r="E18" s="74">
        <v>10.204081632653061</v>
      </c>
      <c r="F18" s="74">
        <v>24.489795918367346</v>
      </c>
      <c r="G18" s="74">
        <v>8.1632653061224492</v>
      </c>
      <c r="H18" s="74">
        <v>8.1632653061224492</v>
      </c>
      <c r="I18" s="74">
        <v>6.1224489795918364</v>
      </c>
      <c r="J18" s="74"/>
      <c r="K18" s="74">
        <v>10.204081632653061</v>
      </c>
      <c r="L18" s="75">
        <v>38.775510204081634</v>
      </c>
      <c r="M18" s="75">
        <v>26.530612244897959</v>
      </c>
      <c r="N18" s="76">
        <v>26.530612244897959</v>
      </c>
    </row>
    <row r="19" spans="2:14">
      <c r="B19" s="71" t="s">
        <v>25</v>
      </c>
      <c r="C19" s="72">
        <v>12</v>
      </c>
      <c r="D19" s="73">
        <v>8.3333333333333321</v>
      </c>
      <c r="E19" s="74">
        <v>16.666666666666664</v>
      </c>
      <c r="F19" s="74">
        <v>25</v>
      </c>
      <c r="G19" s="74">
        <v>16.666666666666664</v>
      </c>
      <c r="H19" s="74">
        <v>8.3333333333333321</v>
      </c>
      <c r="I19" s="74"/>
      <c r="J19" s="74"/>
      <c r="K19" s="74">
        <v>16.666666666666664</v>
      </c>
      <c r="L19" s="75">
        <v>50</v>
      </c>
      <c r="M19" s="75">
        <v>25</v>
      </c>
      <c r="N19" s="76">
        <v>8.3333333333333321</v>
      </c>
    </row>
    <row r="20" spans="2:14">
      <c r="B20" s="71" t="s">
        <v>26</v>
      </c>
      <c r="C20" s="72">
        <v>41</v>
      </c>
      <c r="D20" s="73">
        <v>12.195121951219512</v>
      </c>
      <c r="E20" s="74">
        <v>7.3170731707317067</v>
      </c>
      <c r="F20" s="74">
        <v>12.195121951219512</v>
      </c>
      <c r="G20" s="74">
        <v>17.073170731707318</v>
      </c>
      <c r="H20" s="74">
        <v>14.634146341463413</v>
      </c>
      <c r="I20" s="74">
        <v>4.8780487804878048</v>
      </c>
      <c r="J20" s="74"/>
      <c r="K20" s="74">
        <v>29.268292682926827</v>
      </c>
      <c r="L20" s="75">
        <v>51.219512195121951</v>
      </c>
      <c r="M20" s="75">
        <v>19.512195121951219</v>
      </c>
      <c r="N20" s="76">
        <v>19.512195121951219</v>
      </c>
    </row>
    <row r="21" spans="2:14" ht="14.25" thickBot="1">
      <c r="B21" s="77" t="s">
        <v>27</v>
      </c>
      <c r="C21" s="78">
        <v>93</v>
      </c>
      <c r="D21" s="79">
        <v>3.225806451612903</v>
      </c>
      <c r="E21" s="80">
        <v>5.376344086021505</v>
      </c>
      <c r="F21" s="80">
        <v>5.376344086021505</v>
      </c>
      <c r="G21" s="80">
        <v>4.3010752688172049</v>
      </c>
      <c r="H21" s="80">
        <v>7.5268817204301079</v>
      </c>
      <c r="I21" s="80">
        <v>4.3010752688172049</v>
      </c>
      <c r="J21" s="80"/>
      <c r="K21" s="80">
        <v>24.731182795698924</v>
      </c>
      <c r="L21" s="81">
        <v>62.365591397849464</v>
      </c>
      <c r="M21" s="81">
        <v>36.55913978494624</v>
      </c>
      <c r="N21" s="82">
        <v>18.27956989247312</v>
      </c>
    </row>
    <row r="22" spans="2:14" ht="14.25" thickBot="1">
      <c r="B22" s="59" t="s">
        <v>28</v>
      </c>
      <c r="C22" s="60">
        <f>IF(SUM(C23:C31)=0,"",SUM(C23:C31))</f>
        <v>376</v>
      </c>
      <c r="D22" s="61">
        <v>7.1808510638297882</v>
      </c>
      <c r="E22" s="62">
        <v>6.9148936170212769</v>
      </c>
      <c r="F22" s="62">
        <v>4.2553191489361701</v>
      </c>
      <c r="G22" s="62">
        <v>5.8510638297872344</v>
      </c>
      <c r="H22" s="62">
        <v>8.7765957446808507</v>
      </c>
      <c r="I22" s="62">
        <v>3.7234042553191489</v>
      </c>
      <c r="J22" s="62">
        <v>1.0638297872340425</v>
      </c>
      <c r="K22" s="62">
        <v>13.829787234042554</v>
      </c>
      <c r="L22" s="63">
        <v>32.180851063829785</v>
      </c>
      <c r="M22" s="63">
        <v>16.223404255319149</v>
      </c>
      <c r="N22" s="64">
        <v>45.212765957446813</v>
      </c>
    </row>
    <row r="23" spans="2:14">
      <c r="B23" s="65" t="s">
        <v>29</v>
      </c>
      <c r="C23" s="66">
        <v>21</v>
      </c>
      <c r="D23" s="67">
        <v>4.7619047619047619</v>
      </c>
      <c r="E23" s="68">
        <v>9.5238095238095237</v>
      </c>
      <c r="F23" s="68">
        <v>4.7619047619047619</v>
      </c>
      <c r="G23" s="68">
        <v>4.7619047619047619</v>
      </c>
      <c r="H23" s="68">
        <v>19.047619047619047</v>
      </c>
      <c r="I23" s="68">
        <v>19.047619047619047</v>
      </c>
      <c r="J23" s="68"/>
      <c r="K23" s="68"/>
      <c r="L23" s="69">
        <v>23.809523809523807</v>
      </c>
      <c r="M23" s="69">
        <v>9.5238095238095237</v>
      </c>
      <c r="N23" s="70">
        <v>52.380952380952387</v>
      </c>
    </row>
    <row r="24" spans="2:14">
      <c r="B24" s="71" t="s">
        <v>30</v>
      </c>
      <c r="C24" s="72">
        <v>37</v>
      </c>
      <c r="D24" s="73">
        <v>5.4054054054054053</v>
      </c>
      <c r="E24" s="74">
        <v>10.810810810810811</v>
      </c>
      <c r="F24" s="74">
        <v>2.7027027027027026</v>
      </c>
      <c r="G24" s="74">
        <v>2.7027027027027026</v>
      </c>
      <c r="H24" s="74">
        <v>8.1081081081081088</v>
      </c>
      <c r="I24" s="74"/>
      <c r="J24" s="74"/>
      <c r="K24" s="74">
        <v>21.621621621621621</v>
      </c>
      <c r="L24" s="75">
        <v>37.837837837837839</v>
      </c>
      <c r="M24" s="75">
        <v>18.918918918918919</v>
      </c>
      <c r="N24" s="76">
        <v>40.54054054054054</v>
      </c>
    </row>
    <row r="25" spans="2:14">
      <c r="B25" s="71" t="s">
        <v>31</v>
      </c>
      <c r="C25" s="72">
        <v>32</v>
      </c>
      <c r="D25" s="73">
        <v>3.125</v>
      </c>
      <c r="E25" s="74">
        <v>3.125</v>
      </c>
      <c r="F25" s="74"/>
      <c r="G25" s="74"/>
      <c r="H25" s="74">
        <v>9.375</v>
      </c>
      <c r="I25" s="74"/>
      <c r="J25" s="74">
        <v>3.125</v>
      </c>
      <c r="K25" s="74">
        <v>3.125</v>
      </c>
      <c r="L25" s="75">
        <v>25</v>
      </c>
      <c r="M25" s="75">
        <v>25</v>
      </c>
      <c r="N25" s="76">
        <v>53.125</v>
      </c>
    </row>
    <row r="26" spans="2:14">
      <c r="B26" s="71" t="s">
        <v>32</v>
      </c>
      <c r="C26" s="72">
        <v>97</v>
      </c>
      <c r="D26" s="73">
        <v>8.2474226804123703</v>
      </c>
      <c r="E26" s="74">
        <v>10.309278350515463</v>
      </c>
      <c r="F26" s="74">
        <v>8.2474226804123703</v>
      </c>
      <c r="G26" s="74">
        <v>8.2474226804123703</v>
      </c>
      <c r="H26" s="74">
        <v>12.371134020618557</v>
      </c>
      <c r="I26" s="74">
        <v>3.0927835051546393</v>
      </c>
      <c r="J26" s="74"/>
      <c r="K26" s="74">
        <v>15.463917525773196</v>
      </c>
      <c r="L26" s="75">
        <v>44.329896907216494</v>
      </c>
      <c r="M26" s="75">
        <v>23.711340206185564</v>
      </c>
      <c r="N26" s="76">
        <v>29.896907216494846</v>
      </c>
    </row>
    <row r="27" spans="2:14">
      <c r="B27" s="71" t="s">
        <v>33</v>
      </c>
      <c r="C27" s="72">
        <v>63</v>
      </c>
      <c r="D27" s="73">
        <v>4.7619047619047619</v>
      </c>
      <c r="E27" s="74">
        <v>4.7619047619047619</v>
      </c>
      <c r="F27" s="74">
        <v>3.1746031746031744</v>
      </c>
      <c r="G27" s="74">
        <v>1.5873015873015872</v>
      </c>
      <c r="H27" s="74">
        <v>1.5873015873015872</v>
      </c>
      <c r="I27" s="74">
        <v>1.5873015873015872</v>
      </c>
      <c r="J27" s="74"/>
      <c r="K27" s="74">
        <v>14.285714285714285</v>
      </c>
      <c r="L27" s="75">
        <v>20.634920634920633</v>
      </c>
      <c r="M27" s="75">
        <v>17.460317460317459</v>
      </c>
      <c r="N27" s="76">
        <v>55.555555555555557</v>
      </c>
    </row>
    <row r="28" spans="2:14">
      <c r="B28" s="71" t="s">
        <v>34</v>
      </c>
      <c r="C28" s="72">
        <v>36</v>
      </c>
      <c r="D28" s="73">
        <v>5.5555555555555554</v>
      </c>
      <c r="E28" s="74"/>
      <c r="F28" s="74"/>
      <c r="G28" s="74">
        <v>13.888888888888889</v>
      </c>
      <c r="H28" s="74">
        <v>5.5555555555555554</v>
      </c>
      <c r="I28" s="74"/>
      <c r="J28" s="74">
        <v>2.7777777777777777</v>
      </c>
      <c r="K28" s="74">
        <v>11.111111111111111</v>
      </c>
      <c r="L28" s="75">
        <v>25</v>
      </c>
      <c r="M28" s="75">
        <v>8.3333333333333321</v>
      </c>
      <c r="N28" s="76">
        <v>55.555555555555557</v>
      </c>
    </row>
    <row r="29" spans="2:14">
      <c r="B29" s="71" t="s">
        <v>35</v>
      </c>
      <c r="C29" s="72">
        <v>10</v>
      </c>
      <c r="D29" s="73"/>
      <c r="E29" s="74"/>
      <c r="F29" s="74"/>
      <c r="G29" s="74">
        <v>20</v>
      </c>
      <c r="H29" s="74">
        <v>20</v>
      </c>
      <c r="I29" s="74">
        <v>20</v>
      </c>
      <c r="J29" s="74"/>
      <c r="K29" s="74"/>
      <c r="L29" s="75">
        <v>30</v>
      </c>
      <c r="M29" s="75"/>
      <c r="N29" s="76">
        <v>60</v>
      </c>
    </row>
    <row r="30" spans="2:14">
      <c r="B30" s="71" t="s">
        <v>36</v>
      </c>
      <c r="C30" s="72">
        <v>79</v>
      </c>
      <c r="D30" s="73">
        <v>12.658227848101266</v>
      </c>
      <c r="E30" s="74">
        <v>7.59493670886076</v>
      </c>
      <c r="F30" s="74">
        <v>5.0632911392405067</v>
      </c>
      <c r="G30" s="74">
        <v>5.0632911392405067</v>
      </c>
      <c r="H30" s="74">
        <v>7.59493670886076</v>
      </c>
      <c r="I30" s="74">
        <v>5.0632911392405067</v>
      </c>
      <c r="J30" s="74">
        <v>2.5316455696202533</v>
      </c>
      <c r="K30" s="74">
        <v>18.9873417721519</v>
      </c>
      <c r="L30" s="75">
        <v>32.911392405063289</v>
      </c>
      <c r="M30" s="75">
        <v>8.8607594936708853</v>
      </c>
      <c r="N30" s="76">
        <v>45.569620253164558</v>
      </c>
    </row>
    <row r="31" spans="2:14" ht="14.25" thickBot="1">
      <c r="B31" s="77" t="s">
        <v>37</v>
      </c>
      <c r="C31" s="78">
        <v>1</v>
      </c>
      <c r="D31" s="79"/>
      <c r="E31" s="80"/>
      <c r="F31" s="80"/>
      <c r="G31" s="80"/>
      <c r="H31" s="80"/>
      <c r="I31" s="80"/>
      <c r="J31" s="80"/>
      <c r="K31" s="80"/>
      <c r="L31" s="81"/>
      <c r="M31" s="81"/>
      <c r="N31" s="82">
        <v>100</v>
      </c>
    </row>
    <row r="32" spans="2:14" ht="14.25" thickBot="1">
      <c r="B32" s="59" t="s">
        <v>38</v>
      </c>
      <c r="C32" s="60">
        <f>IF(SUM(C23:C31,C9:C21)=0,"",SUM(C23:C31,C9:C21))</f>
        <v>778</v>
      </c>
      <c r="D32" s="61">
        <v>6.6838046272493568</v>
      </c>
      <c r="E32" s="62">
        <v>7.9691516709511561</v>
      </c>
      <c r="F32" s="62">
        <v>7.7120822622107967</v>
      </c>
      <c r="G32" s="62">
        <v>7.069408740359898</v>
      </c>
      <c r="H32" s="62">
        <v>9.7686375321336758</v>
      </c>
      <c r="I32" s="62">
        <v>4.4987146529562985</v>
      </c>
      <c r="J32" s="62">
        <v>0.51413881748071977</v>
      </c>
      <c r="K32" s="62">
        <v>16.452442159383033</v>
      </c>
      <c r="L32" s="63">
        <v>44.344473007712082</v>
      </c>
      <c r="M32" s="63">
        <v>22.750642673521853</v>
      </c>
      <c r="N32" s="64">
        <v>32.904884318766065</v>
      </c>
    </row>
    <row r="33" spans="3:3">
      <c r="C33" s="83"/>
    </row>
  </sheetData>
  <phoneticPr fontId="2"/>
  <conditionalFormatting sqref="D8:N32">
    <cfRule type="expression" dxfId="44" priority="1">
      <formula>AND(D8=LARGE($D8:$N8,3),NOT(D8=0))</formula>
    </cfRule>
    <cfRule type="expression" dxfId="43" priority="2">
      <formula>AND(D8=LARGE($D8:$N8,2),NOT(D8=0))</formula>
    </cfRule>
    <cfRule type="expression" dxfId="42" priority="3">
      <formula>AND(D8=LARGE($D8:$N8,1),NOT(D8=0))</formula>
    </cfRule>
  </conditionalFormatting>
  <pageMargins left="0.7" right="0.7" top="0.75" bottom="0.75" header="0.3" footer="0.3"/>
  <pageSetup paperSize="9" scale="70"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9195D-5837-4FDB-A018-D5B76C5B0DE0}">
  <dimension ref="B2:D14"/>
  <sheetViews>
    <sheetView showGridLines="0" zoomScaleNormal="100" workbookViewId="0"/>
  </sheetViews>
  <sheetFormatPr defaultRowHeight="13.5"/>
  <cols>
    <col min="1" max="1" width="1.375" style="13" customWidth="1"/>
    <col min="2" max="2" width="9" style="13"/>
    <col min="3" max="3" width="14.625" style="13" customWidth="1"/>
    <col min="4" max="4" width="44.75" style="13" customWidth="1"/>
    <col min="5" max="5" width="1.375" style="13" customWidth="1"/>
    <col min="6" max="16384" width="9" style="13"/>
  </cols>
  <sheetData>
    <row r="2" spans="2:4">
      <c r="B2" s="5" t="s">
        <v>414</v>
      </c>
    </row>
    <row r="3" spans="2:4" ht="14.25" thickBot="1"/>
    <row r="4" spans="2:4" ht="21.75" thickBot="1">
      <c r="B4" s="14"/>
      <c r="C4" s="15" t="s">
        <v>379</v>
      </c>
      <c r="D4" s="15" t="s">
        <v>380</v>
      </c>
    </row>
    <row r="5" spans="2:4" ht="24" customHeight="1">
      <c r="B5" s="147" t="s">
        <v>7</v>
      </c>
      <c r="C5" s="16" t="s">
        <v>506</v>
      </c>
      <c r="D5" s="17" t="s">
        <v>572</v>
      </c>
    </row>
    <row r="6" spans="2:4" ht="24" customHeight="1">
      <c r="B6" s="148"/>
      <c r="C6" s="18" t="s">
        <v>562</v>
      </c>
      <c r="D6" s="19" t="s">
        <v>570</v>
      </c>
    </row>
    <row r="7" spans="2:4" ht="24" customHeight="1">
      <c r="B7" s="148"/>
      <c r="C7" s="18" t="s">
        <v>474</v>
      </c>
      <c r="D7" s="19" t="s">
        <v>568</v>
      </c>
    </row>
    <row r="8" spans="2:4" ht="24" customHeight="1">
      <c r="B8" s="148"/>
      <c r="C8" s="35" t="s">
        <v>421</v>
      </c>
      <c r="D8" s="36" t="s">
        <v>569</v>
      </c>
    </row>
    <row r="9" spans="2:4" ht="24" customHeight="1">
      <c r="B9" s="148"/>
      <c r="C9" s="35" t="s">
        <v>565</v>
      </c>
      <c r="D9" s="36" t="s">
        <v>566</v>
      </c>
    </row>
    <row r="10" spans="2:4" ht="24" customHeight="1" thickBot="1">
      <c r="B10" s="148"/>
      <c r="C10" s="35" t="s">
        <v>27</v>
      </c>
      <c r="D10" s="36" t="s">
        <v>564</v>
      </c>
    </row>
    <row r="11" spans="2:4" ht="24" customHeight="1">
      <c r="B11" s="149" t="s">
        <v>8</v>
      </c>
      <c r="C11" s="22" t="s">
        <v>447</v>
      </c>
      <c r="D11" s="23" t="s">
        <v>571</v>
      </c>
    </row>
    <row r="12" spans="2:4" ht="24" customHeight="1">
      <c r="B12" s="151"/>
      <c r="C12" s="40" t="s">
        <v>30</v>
      </c>
      <c r="D12" s="41" t="s">
        <v>563</v>
      </c>
    </row>
    <row r="13" spans="2:4" ht="24" customHeight="1" thickBot="1">
      <c r="B13" s="150"/>
      <c r="C13" s="24" t="s">
        <v>424</v>
      </c>
      <c r="D13" s="25" t="s">
        <v>567</v>
      </c>
    </row>
    <row r="14" spans="2:4" ht="24" customHeight="1">
      <c r="B14" s="26"/>
    </row>
  </sheetData>
  <mergeCells count="2">
    <mergeCell ref="B5:B10"/>
    <mergeCell ref="B11:B13"/>
  </mergeCells>
  <phoneticPr fontId="2"/>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B89E1-0FFD-4218-9B4C-2AF28BCB1C5B}">
  <sheetPr>
    <pageSetUpPr fitToPage="1"/>
  </sheetPr>
  <dimension ref="B1:P114"/>
  <sheetViews>
    <sheetView workbookViewId="0"/>
  </sheetViews>
  <sheetFormatPr defaultRowHeight="13.5"/>
  <cols>
    <col min="1" max="1" width="9" style="27"/>
    <col min="2" max="2" width="15" style="27" bestFit="1" customWidth="1"/>
    <col min="3" max="8" width="9" style="27"/>
    <col min="9" max="9" width="15" style="27" customWidth="1"/>
    <col min="10" max="16384" width="9" style="27"/>
  </cols>
  <sheetData>
    <row r="1" spans="2:16" ht="17.25">
      <c r="B1" s="47"/>
    </row>
    <row r="3" spans="2:16">
      <c r="B3" s="27" t="s">
        <v>294</v>
      </c>
    </row>
    <row r="4" spans="2:16">
      <c r="B4" s="5" t="s">
        <v>642</v>
      </c>
    </row>
    <row r="6" spans="2:16">
      <c r="P6" s="48"/>
    </row>
    <row r="7" spans="2:16" ht="14.25" thickBot="1">
      <c r="B7" s="27" t="s">
        <v>324</v>
      </c>
      <c r="G7" s="48" t="s">
        <v>10</v>
      </c>
      <c r="I7" s="27" t="s">
        <v>325</v>
      </c>
      <c r="N7" s="48" t="s">
        <v>10</v>
      </c>
    </row>
    <row r="8" spans="2:16" ht="41.25" thickBot="1">
      <c r="B8" s="87" t="s">
        <v>316</v>
      </c>
      <c r="C8" s="100" t="s">
        <v>12</v>
      </c>
      <c r="D8" s="55" t="s">
        <v>317</v>
      </c>
      <c r="E8" s="56" t="s">
        <v>318</v>
      </c>
      <c r="F8" s="56" t="s">
        <v>319</v>
      </c>
      <c r="G8" s="58" t="s">
        <v>320</v>
      </c>
      <c r="I8" s="87" t="s">
        <v>316</v>
      </c>
      <c r="J8" s="100" t="s">
        <v>12</v>
      </c>
      <c r="K8" s="55" t="s">
        <v>317</v>
      </c>
      <c r="L8" s="56" t="s">
        <v>318</v>
      </c>
      <c r="M8" s="56" t="s">
        <v>319</v>
      </c>
      <c r="N8" s="58" t="s">
        <v>320</v>
      </c>
    </row>
    <row r="9" spans="2:16" ht="14.25" thickBot="1">
      <c r="B9" s="59" t="s">
        <v>14</v>
      </c>
      <c r="C9" s="101">
        <f>IF(SUM(C10:C22)=0,"",SUM(C10:C22))</f>
        <v>727</v>
      </c>
      <c r="D9" s="102">
        <f>IF(SUM(D10:D22)=0,"",SUMPRODUCT($C10:$C22, D10:D22)/$C9)</f>
        <v>33.287482806052267</v>
      </c>
      <c r="E9" s="89">
        <f t="shared" ref="E9:G9" si="0">IF(SUM(E10:E22)=0,"",SUMPRODUCT($C10:$C22, E10:E22)/$C9)</f>
        <v>55.983493810178814</v>
      </c>
      <c r="F9" s="89">
        <f t="shared" si="0"/>
        <v>4.2640990371389274</v>
      </c>
      <c r="G9" s="89">
        <f t="shared" si="0"/>
        <v>6.4649243466299859</v>
      </c>
      <c r="I9" s="59" t="s">
        <v>14</v>
      </c>
      <c r="J9" s="101">
        <f>IF(SUM(J10:J22)=0,"",SUM(J10:J22))</f>
        <v>719</v>
      </c>
      <c r="K9" s="102">
        <f>IF(SUM(K10:K22)=0,"",SUMPRODUCT($J10:$J22, K10:K22)/$J9)</f>
        <v>41.1682892906815</v>
      </c>
      <c r="L9" s="89">
        <f t="shared" ref="L9:N9" si="1">IF(SUM(L10:L22)=0,"",SUMPRODUCT($J10:$J22, L10:L22)/$J9)</f>
        <v>44.645340751043115</v>
      </c>
      <c r="M9" s="89">
        <f t="shared" si="1"/>
        <v>6.9541029207232263</v>
      </c>
      <c r="N9" s="89">
        <f t="shared" si="1"/>
        <v>7.2322670375521554</v>
      </c>
    </row>
    <row r="10" spans="2:16">
      <c r="B10" s="65" t="s">
        <v>15</v>
      </c>
      <c r="C10" s="103">
        <v>117</v>
      </c>
      <c r="D10" s="90">
        <v>33.333333333333329</v>
      </c>
      <c r="E10" s="91">
        <v>57.26495726495726</v>
      </c>
      <c r="F10" s="91">
        <v>1.7094017094017095</v>
      </c>
      <c r="G10" s="91">
        <v>7.6923076923076925</v>
      </c>
      <c r="I10" s="65" t="s">
        <v>15</v>
      </c>
      <c r="J10" s="103">
        <v>117</v>
      </c>
      <c r="K10" s="90">
        <v>44.444444444444443</v>
      </c>
      <c r="L10" s="91">
        <v>41.025641025641022</v>
      </c>
      <c r="M10" s="91">
        <v>5.1282051282051277</v>
      </c>
      <c r="N10" s="91">
        <v>9.4017094017094021</v>
      </c>
    </row>
    <row r="11" spans="2:16">
      <c r="B11" s="71" t="s">
        <v>16</v>
      </c>
      <c r="C11" s="104">
        <v>14</v>
      </c>
      <c r="D11" s="92">
        <v>14.285714285714285</v>
      </c>
      <c r="E11" s="93">
        <v>50</v>
      </c>
      <c r="F11" s="93">
        <v>21.428571428571427</v>
      </c>
      <c r="G11" s="93">
        <v>14.285714285714285</v>
      </c>
      <c r="I11" s="71" t="s">
        <v>16</v>
      </c>
      <c r="J11" s="104">
        <v>14</v>
      </c>
      <c r="K11" s="92">
        <v>21.428571428571427</v>
      </c>
      <c r="L11" s="93">
        <v>42.857142857142854</v>
      </c>
      <c r="M11" s="93">
        <v>21.428571428571427</v>
      </c>
      <c r="N11" s="93">
        <v>14.285714285714285</v>
      </c>
    </row>
    <row r="12" spans="2:16">
      <c r="B12" s="71" t="s">
        <v>17</v>
      </c>
      <c r="C12" s="104">
        <v>21</v>
      </c>
      <c r="D12" s="92">
        <v>42.857142857142854</v>
      </c>
      <c r="E12" s="93">
        <v>52.380952380952387</v>
      </c>
      <c r="F12" s="93"/>
      <c r="G12" s="93">
        <v>4.7619047619047619</v>
      </c>
      <c r="I12" s="71" t="s">
        <v>17</v>
      </c>
      <c r="J12" s="104">
        <v>20</v>
      </c>
      <c r="K12" s="92">
        <v>55.000000000000007</v>
      </c>
      <c r="L12" s="93">
        <v>35</v>
      </c>
      <c r="M12" s="93">
        <v>5</v>
      </c>
      <c r="N12" s="93">
        <v>5</v>
      </c>
    </row>
    <row r="13" spans="2:16">
      <c r="B13" s="71" t="s">
        <v>18</v>
      </c>
      <c r="C13" s="104">
        <v>59</v>
      </c>
      <c r="D13" s="92">
        <v>40.677966101694921</v>
      </c>
      <c r="E13" s="93">
        <v>52.542372881355938</v>
      </c>
      <c r="F13" s="93">
        <v>3.3898305084745761</v>
      </c>
      <c r="G13" s="93">
        <v>3.3898305084745761</v>
      </c>
      <c r="I13" s="71" t="s">
        <v>18</v>
      </c>
      <c r="J13" s="104">
        <v>58</v>
      </c>
      <c r="K13" s="92">
        <v>60.344827586206897</v>
      </c>
      <c r="L13" s="93">
        <v>32.758620689655174</v>
      </c>
      <c r="M13" s="93">
        <v>1.7241379310344827</v>
      </c>
      <c r="N13" s="93">
        <v>5.1724137931034484</v>
      </c>
    </row>
    <row r="14" spans="2:16">
      <c r="B14" s="71" t="s">
        <v>19</v>
      </c>
      <c r="C14" s="104">
        <v>4</v>
      </c>
      <c r="D14" s="92">
        <v>25</v>
      </c>
      <c r="E14" s="93">
        <v>75</v>
      </c>
      <c r="F14" s="93"/>
      <c r="G14" s="93"/>
      <c r="I14" s="71" t="s">
        <v>19</v>
      </c>
      <c r="J14" s="104">
        <v>4</v>
      </c>
      <c r="K14" s="92">
        <v>50</v>
      </c>
      <c r="L14" s="93">
        <v>50</v>
      </c>
      <c r="M14" s="93"/>
      <c r="N14" s="93"/>
    </row>
    <row r="15" spans="2:16">
      <c r="B15" s="71" t="s">
        <v>20</v>
      </c>
      <c r="C15" s="104">
        <v>40</v>
      </c>
      <c r="D15" s="92">
        <v>15</v>
      </c>
      <c r="E15" s="93">
        <v>75</v>
      </c>
      <c r="F15" s="93">
        <v>5</v>
      </c>
      <c r="G15" s="93">
        <v>5</v>
      </c>
      <c r="I15" s="71" t="s">
        <v>20</v>
      </c>
      <c r="J15" s="104">
        <v>40</v>
      </c>
      <c r="K15" s="92">
        <v>25</v>
      </c>
      <c r="L15" s="93">
        <v>65</v>
      </c>
      <c r="M15" s="93">
        <v>7.5</v>
      </c>
      <c r="N15" s="93">
        <v>2.5</v>
      </c>
    </row>
    <row r="16" spans="2:16">
      <c r="B16" s="71" t="s">
        <v>21</v>
      </c>
      <c r="C16" s="104">
        <v>31</v>
      </c>
      <c r="D16" s="95">
        <v>22.58064516129032</v>
      </c>
      <c r="E16" s="96">
        <v>61.29032258064516</v>
      </c>
      <c r="F16" s="96">
        <v>3.225806451612903</v>
      </c>
      <c r="G16" s="96">
        <v>12.903225806451612</v>
      </c>
      <c r="I16" s="71" t="s">
        <v>21</v>
      </c>
      <c r="J16" s="104">
        <v>29</v>
      </c>
      <c r="K16" s="95">
        <v>24.137931034482758</v>
      </c>
      <c r="L16" s="96">
        <v>51.724137931034484</v>
      </c>
      <c r="M16" s="96">
        <v>10.344827586206897</v>
      </c>
      <c r="N16" s="96">
        <v>13.793103448275861</v>
      </c>
    </row>
    <row r="17" spans="2:14">
      <c r="B17" s="71" t="s">
        <v>22</v>
      </c>
      <c r="C17" s="104">
        <v>32</v>
      </c>
      <c r="D17" s="92">
        <v>21.875</v>
      </c>
      <c r="E17" s="93">
        <v>71.875</v>
      </c>
      <c r="F17" s="93"/>
      <c r="G17" s="93">
        <v>6.25</v>
      </c>
      <c r="I17" s="71" t="s">
        <v>22</v>
      </c>
      <c r="J17" s="104">
        <v>32</v>
      </c>
      <c r="K17" s="92">
        <v>34.375</v>
      </c>
      <c r="L17" s="93">
        <v>53.125</v>
      </c>
      <c r="M17" s="93">
        <v>6.25</v>
      </c>
      <c r="N17" s="93">
        <v>6.25</v>
      </c>
    </row>
    <row r="18" spans="2:14">
      <c r="B18" s="71" t="s">
        <v>23</v>
      </c>
      <c r="C18" s="104">
        <v>83</v>
      </c>
      <c r="D18" s="92">
        <v>36.144578313253014</v>
      </c>
      <c r="E18" s="93">
        <v>56.626506024096393</v>
      </c>
      <c r="F18" s="93">
        <v>3.6144578313253009</v>
      </c>
      <c r="G18" s="93">
        <v>3.6144578313253009</v>
      </c>
      <c r="I18" s="71" t="s">
        <v>23</v>
      </c>
      <c r="J18" s="104">
        <v>82</v>
      </c>
      <c r="K18" s="92">
        <v>40.243902439024396</v>
      </c>
      <c r="L18" s="93">
        <v>50</v>
      </c>
      <c r="M18" s="93">
        <v>3.6585365853658534</v>
      </c>
      <c r="N18" s="93">
        <v>6.0975609756097562</v>
      </c>
    </row>
    <row r="19" spans="2:14">
      <c r="B19" s="71" t="s">
        <v>24</v>
      </c>
      <c r="C19" s="104">
        <v>67</v>
      </c>
      <c r="D19" s="92">
        <v>46.268656716417908</v>
      </c>
      <c r="E19" s="93">
        <v>46.268656716417908</v>
      </c>
      <c r="F19" s="93">
        <v>4.4776119402985071</v>
      </c>
      <c r="G19" s="93">
        <v>2.9850746268656714</v>
      </c>
      <c r="I19" s="71" t="s">
        <v>24</v>
      </c>
      <c r="J19" s="104">
        <v>65</v>
      </c>
      <c r="K19" s="92">
        <v>55.384615384615387</v>
      </c>
      <c r="L19" s="93">
        <v>33.846153846153847</v>
      </c>
      <c r="M19" s="93">
        <v>6.1538461538461542</v>
      </c>
      <c r="N19" s="93">
        <v>4.6153846153846159</v>
      </c>
    </row>
    <row r="20" spans="2:14">
      <c r="B20" s="71" t="s">
        <v>25</v>
      </c>
      <c r="C20" s="104">
        <v>17</v>
      </c>
      <c r="D20" s="92">
        <v>58.82352941176471</v>
      </c>
      <c r="E20" s="93">
        <v>41.17647058823529</v>
      </c>
      <c r="F20" s="93"/>
      <c r="G20" s="93"/>
      <c r="I20" s="71" t="s">
        <v>25</v>
      </c>
      <c r="J20" s="104">
        <v>16</v>
      </c>
      <c r="K20" s="92">
        <v>62.5</v>
      </c>
      <c r="L20" s="93">
        <v>37.5</v>
      </c>
      <c r="M20" s="93"/>
      <c r="N20" s="93"/>
    </row>
    <row r="21" spans="2:14">
      <c r="B21" s="71" t="s">
        <v>26</v>
      </c>
      <c r="C21" s="104">
        <v>78</v>
      </c>
      <c r="D21" s="92">
        <v>33.333333333333329</v>
      </c>
      <c r="E21" s="93">
        <v>53.846153846153847</v>
      </c>
      <c r="F21" s="93">
        <v>7.6923076923076925</v>
      </c>
      <c r="G21" s="93">
        <v>5.1282051282051277</v>
      </c>
      <c r="I21" s="71" t="s">
        <v>26</v>
      </c>
      <c r="J21" s="104">
        <v>77</v>
      </c>
      <c r="K21" s="92">
        <v>31.168831168831169</v>
      </c>
      <c r="L21" s="93">
        <v>50.649350649350644</v>
      </c>
      <c r="M21" s="93">
        <v>12.987012987012985</v>
      </c>
      <c r="N21" s="93">
        <v>5.1948051948051948</v>
      </c>
    </row>
    <row r="22" spans="2:14" ht="14.25" thickBot="1">
      <c r="B22" s="77" t="s">
        <v>27</v>
      </c>
      <c r="C22" s="105">
        <v>164</v>
      </c>
      <c r="D22" s="97">
        <v>30.487804878048781</v>
      </c>
      <c r="E22" s="98">
        <v>54.268292682926834</v>
      </c>
      <c r="F22" s="98">
        <v>5.4878048780487809</v>
      </c>
      <c r="G22" s="98">
        <v>9.7560975609756095</v>
      </c>
      <c r="I22" s="77" t="s">
        <v>27</v>
      </c>
      <c r="J22" s="105">
        <v>165</v>
      </c>
      <c r="K22" s="97">
        <v>37.575757575757571</v>
      </c>
      <c r="L22" s="98">
        <v>44.242424242424242</v>
      </c>
      <c r="M22" s="98">
        <v>8.4848484848484862</v>
      </c>
      <c r="N22" s="98">
        <v>9.6969696969696972</v>
      </c>
    </row>
    <row r="23" spans="2:14" ht="14.25" thickBot="1">
      <c r="B23" s="59" t="s">
        <v>28</v>
      </c>
      <c r="C23" s="101">
        <f>IF(SUM(C24:C32)=0,"",SUM(C24:C32))</f>
        <v>850</v>
      </c>
      <c r="D23" s="88">
        <f>IF(SUM(D24:D32)=0,"",SUMPRODUCT($C24:$C32, D24:D32)/$C23)</f>
        <v>17.294117647058822</v>
      </c>
      <c r="E23" s="89">
        <f t="shared" ref="E23:G23" si="2">IF(SUM(E24:E32)=0,"",SUMPRODUCT($C24:$C32, E24:E32)/$C23)</f>
        <v>44.470588235294116</v>
      </c>
      <c r="F23" s="89">
        <f t="shared" si="2"/>
        <v>2.2352941176470589</v>
      </c>
      <c r="G23" s="89">
        <f t="shared" si="2"/>
        <v>36</v>
      </c>
      <c r="I23" s="59" t="s">
        <v>28</v>
      </c>
      <c r="J23" s="101">
        <f>IF(SUM(J24:J32)=0,"",SUM(J24:J32))</f>
        <v>839</v>
      </c>
      <c r="K23" s="88">
        <f>IF(SUM(K24:K32)=0,"",SUMPRODUCT($J24:$J32, K24:K32)/$J23)</f>
        <v>20.619785458879619</v>
      </c>
      <c r="L23" s="89">
        <f t="shared" ref="L23:N23" si="3">IF(SUM(L24:L32)=0,"",SUMPRODUCT($J24:$J32, L24:L32)/$J23)</f>
        <v>37.783075089392135</v>
      </c>
      <c r="M23" s="89">
        <f t="shared" si="3"/>
        <v>4.410011918951132</v>
      </c>
      <c r="N23" s="89">
        <f t="shared" si="3"/>
        <v>37.187127532777119</v>
      </c>
    </row>
    <row r="24" spans="2:14">
      <c r="B24" s="65" t="s">
        <v>29</v>
      </c>
      <c r="C24" s="103">
        <v>72</v>
      </c>
      <c r="D24" s="90">
        <v>12.5</v>
      </c>
      <c r="E24" s="91">
        <v>66.666666666666657</v>
      </c>
      <c r="F24" s="91">
        <v>1.3888888888888888</v>
      </c>
      <c r="G24" s="91">
        <v>19.444444444444446</v>
      </c>
      <c r="I24" s="65" t="s">
        <v>29</v>
      </c>
      <c r="J24" s="103">
        <v>72</v>
      </c>
      <c r="K24" s="90">
        <v>12.5</v>
      </c>
      <c r="L24" s="91">
        <v>56.944444444444443</v>
      </c>
      <c r="M24" s="91">
        <v>9.7222222222222232</v>
      </c>
      <c r="N24" s="91">
        <v>20.833333333333336</v>
      </c>
    </row>
    <row r="25" spans="2:14">
      <c r="B25" s="71" t="s">
        <v>30</v>
      </c>
      <c r="C25" s="104">
        <v>103</v>
      </c>
      <c r="D25" s="92">
        <v>17.475728155339805</v>
      </c>
      <c r="E25" s="93">
        <v>54.368932038834949</v>
      </c>
      <c r="F25" s="93">
        <v>1.9417475728155338</v>
      </c>
      <c r="G25" s="93">
        <v>26.21359223300971</v>
      </c>
      <c r="I25" s="71" t="s">
        <v>30</v>
      </c>
      <c r="J25" s="104">
        <v>103</v>
      </c>
      <c r="K25" s="92">
        <v>21.359223300970871</v>
      </c>
      <c r="L25" s="93">
        <v>46.601941747572816</v>
      </c>
      <c r="M25" s="93">
        <v>5.825242718446602</v>
      </c>
      <c r="N25" s="93">
        <v>26.21359223300971</v>
      </c>
    </row>
    <row r="26" spans="2:14">
      <c r="B26" s="71" t="s">
        <v>31</v>
      </c>
      <c r="C26" s="104">
        <v>77</v>
      </c>
      <c r="D26" s="92">
        <v>1.2987012987012987</v>
      </c>
      <c r="E26" s="93">
        <v>37.662337662337663</v>
      </c>
      <c r="F26" s="93">
        <v>1.2987012987012987</v>
      </c>
      <c r="G26" s="93">
        <v>59.740259740259738</v>
      </c>
      <c r="I26" s="71" t="s">
        <v>31</v>
      </c>
      <c r="J26" s="104">
        <v>77</v>
      </c>
      <c r="K26" s="92">
        <v>5.1948051948051948</v>
      </c>
      <c r="L26" s="93">
        <v>33.766233766233768</v>
      </c>
      <c r="M26" s="93">
        <v>1.2987012987012987</v>
      </c>
      <c r="N26" s="93">
        <v>59.740259740259738</v>
      </c>
    </row>
    <row r="27" spans="2:14">
      <c r="B27" s="71" t="s">
        <v>32</v>
      </c>
      <c r="C27" s="104">
        <v>182</v>
      </c>
      <c r="D27" s="92">
        <v>23.076923076923077</v>
      </c>
      <c r="E27" s="93">
        <v>37.362637362637365</v>
      </c>
      <c r="F27" s="93">
        <v>5.4945054945054945</v>
      </c>
      <c r="G27" s="93">
        <v>34.065934065934066</v>
      </c>
      <c r="I27" s="71" t="s">
        <v>32</v>
      </c>
      <c r="J27" s="104">
        <v>178</v>
      </c>
      <c r="K27" s="92">
        <v>24.157303370786519</v>
      </c>
      <c r="L27" s="93">
        <v>35.393258426966291</v>
      </c>
      <c r="M27" s="93">
        <v>5.0561797752808983</v>
      </c>
      <c r="N27" s="93">
        <v>35.393258426966291</v>
      </c>
    </row>
    <row r="28" spans="2:14">
      <c r="B28" s="71" t="s">
        <v>33</v>
      </c>
      <c r="C28" s="104">
        <v>158</v>
      </c>
      <c r="D28" s="92">
        <v>17.721518987341771</v>
      </c>
      <c r="E28" s="93">
        <v>43.037974683544306</v>
      </c>
      <c r="F28" s="93">
        <v>1.2658227848101267</v>
      </c>
      <c r="G28" s="93">
        <v>37.974683544303801</v>
      </c>
      <c r="I28" s="71" t="s">
        <v>33</v>
      </c>
      <c r="J28" s="104">
        <v>156</v>
      </c>
      <c r="K28" s="92">
        <v>22.435897435897438</v>
      </c>
      <c r="L28" s="93">
        <v>33.974358974358978</v>
      </c>
      <c r="M28" s="93">
        <v>3.2051282051282048</v>
      </c>
      <c r="N28" s="93">
        <v>40.384615384615387</v>
      </c>
    </row>
    <row r="29" spans="2:14">
      <c r="B29" s="71" t="s">
        <v>34</v>
      </c>
      <c r="C29" s="104">
        <v>72</v>
      </c>
      <c r="D29" s="92">
        <v>16.666666666666664</v>
      </c>
      <c r="E29" s="93">
        <v>44.444444444444443</v>
      </c>
      <c r="F29" s="93">
        <v>2.7777777777777777</v>
      </c>
      <c r="G29" s="93">
        <v>36.111111111111107</v>
      </c>
      <c r="I29" s="71" t="s">
        <v>34</v>
      </c>
      <c r="J29" s="104">
        <v>70</v>
      </c>
      <c r="K29" s="92">
        <v>18.571428571428573</v>
      </c>
      <c r="L29" s="93">
        <v>38.571428571428577</v>
      </c>
      <c r="M29" s="93">
        <v>5.7142857142857144</v>
      </c>
      <c r="N29" s="93">
        <v>37.142857142857146</v>
      </c>
    </row>
    <row r="30" spans="2:14">
      <c r="B30" s="71" t="s">
        <v>35</v>
      </c>
      <c r="C30" s="104">
        <v>23</v>
      </c>
      <c r="D30" s="92">
        <v>17.391304347826086</v>
      </c>
      <c r="E30" s="93">
        <v>26.086956521739129</v>
      </c>
      <c r="F30" s="93"/>
      <c r="G30" s="93">
        <v>56.521739130434781</v>
      </c>
      <c r="I30" s="71" t="s">
        <v>35</v>
      </c>
      <c r="J30" s="104">
        <v>22</v>
      </c>
      <c r="K30" s="92">
        <v>18.181818181818183</v>
      </c>
      <c r="L30" s="93">
        <v>22.727272727272727</v>
      </c>
      <c r="M30" s="93"/>
      <c r="N30" s="93">
        <v>59.090909090909093</v>
      </c>
    </row>
    <row r="31" spans="2:14">
      <c r="B31" s="71" t="s">
        <v>36</v>
      </c>
      <c r="C31" s="104">
        <v>159</v>
      </c>
      <c r="D31" s="92">
        <v>19.49685534591195</v>
      </c>
      <c r="E31" s="93">
        <v>44.025157232704402</v>
      </c>
      <c r="F31" s="93"/>
      <c r="G31" s="93">
        <v>36.477987421383645</v>
      </c>
      <c r="I31" s="71" t="s">
        <v>36</v>
      </c>
      <c r="J31" s="104">
        <v>157</v>
      </c>
      <c r="K31" s="92">
        <v>26.751592356687897</v>
      </c>
      <c r="L31" s="93">
        <v>33.121019108280251</v>
      </c>
      <c r="M31" s="93">
        <v>2.547770700636943</v>
      </c>
      <c r="N31" s="93">
        <v>37.579617834394909</v>
      </c>
    </row>
    <row r="32" spans="2:14" ht="14.25" thickBot="1">
      <c r="B32" s="77" t="s">
        <v>37</v>
      </c>
      <c r="C32" s="105">
        <v>4</v>
      </c>
      <c r="D32" s="97">
        <v>50</v>
      </c>
      <c r="E32" s="98">
        <v>25</v>
      </c>
      <c r="F32" s="98">
        <v>25</v>
      </c>
      <c r="G32" s="98"/>
      <c r="I32" s="77" t="s">
        <v>37</v>
      </c>
      <c r="J32" s="105">
        <v>4</v>
      </c>
      <c r="K32" s="97">
        <v>25</v>
      </c>
      <c r="L32" s="98">
        <v>50</v>
      </c>
      <c r="M32" s="98">
        <v>25</v>
      </c>
      <c r="N32" s="98"/>
    </row>
    <row r="33" spans="2:14" ht="14.25" thickBot="1">
      <c r="B33" s="59" t="s">
        <v>38</v>
      </c>
      <c r="C33" s="101">
        <f>IF(SUM(C24:C32,C10:C22)=0,"",SUM(C24:C32,C10:C22))</f>
        <v>1577</v>
      </c>
      <c r="D33" s="88">
        <f>IF(SUM(D24:D32,D10:D22)=0,"",(SUMPRODUCT($C10:$C22, D10:D22)+SUMPRODUCT($C24:$C32, D24:D32))/$C33)</f>
        <v>24.66708941027267</v>
      </c>
      <c r="E33" s="89">
        <f t="shared" ref="E33:G33" si="4">IF(SUM(E24:E32,E10:E22)=0,"",(SUMPRODUCT($C10:$C22, E10:E22)+SUMPRODUCT($C24:$C32, E24:E32))/$C33)</f>
        <v>49.778059606848444</v>
      </c>
      <c r="F33" s="89">
        <f t="shared" si="4"/>
        <v>3.1705770450221942</v>
      </c>
      <c r="G33" s="89">
        <f t="shared" si="4"/>
        <v>22.38427393785669</v>
      </c>
      <c r="I33" s="59" t="s">
        <v>38</v>
      </c>
      <c r="J33" s="101">
        <f>IF(SUM(J24:J32,J10:J22)=0,"",SUM(J24:J32,J10:J22))</f>
        <v>1558</v>
      </c>
      <c r="K33" s="88">
        <f>IF(SUM(K24:K32,K10:K22)=0,"",(SUMPRODUCT($J10:$J22, K10:K22)+SUMPRODUCT($J24:$J32, K24:K32))/$J33)</f>
        <v>30.102695763799744</v>
      </c>
      <c r="L33" s="89">
        <f t="shared" ref="L33:N33" si="5">IF(SUM(L24:L32,L10:L22)=0,"",(SUMPRODUCT($J10:$J22, L10:L22)+SUMPRODUCT($J24:$J32, L24:L32))/$J33)</f>
        <v>40.949935815147626</v>
      </c>
      <c r="M33" s="89">
        <f t="shared" si="5"/>
        <v>5.5840821566110401</v>
      </c>
      <c r="N33" s="89">
        <f t="shared" si="5"/>
        <v>23.363286264441591</v>
      </c>
    </row>
    <row r="34" spans="2:14" ht="14.25" thickBot="1"/>
    <row r="35" spans="2:14" ht="41.25" thickBot="1">
      <c r="B35" s="87" t="s">
        <v>321</v>
      </c>
      <c r="C35" s="100" t="s">
        <v>12</v>
      </c>
      <c r="D35" s="55" t="s">
        <v>317</v>
      </c>
      <c r="E35" s="56" t="s">
        <v>318</v>
      </c>
      <c r="F35" s="56" t="s">
        <v>319</v>
      </c>
      <c r="G35" s="58" t="s">
        <v>320</v>
      </c>
      <c r="I35" s="87" t="s">
        <v>321</v>
      </c>
      <c r="J35" s="100" t="s">
        <v>12</v>
      </c>
      <c r="K35" s="55" t="s">
        <v>317</v>
      </c>
      <c r="L35" s="56" t="s">
        <v>318</v>
      </c>
      <c r="M35" s="56" t="s">
        <v>319</v>
      </c>
      <c r="N35" s="58" t="s">
        <v>320</v>
      </c>
    </row>
    <row r="36" spans="2:14" ht="14.25" thickBot="1">
      <c r="B36" s="59" t="s">
        <v>14</v>
      </c>
      <c r="C36" s="101">
        <f>IF(SUM(C37:C49)=0,"",SUM(C37:C49))</f>
        <v>649</v>
      </c>
      <c r="D36" s="102">
        <f>IF(SUM(D37:D49)=0,"",SUMPRODUCT($C37:$C49, D37:D49)/$C36)</f>
        <v>11.864406779661017</v>
      </c>
      <c r="E36" s="89">
        <f t="shared" ref="E36:G36" si="6">IF(SUM(E37:E49)=0,"",SUMPRODUCT($C37:$C49, E37:E49)/$C36)</f>
        <v>16.949152542372882</v>
      </c>
      <c r="F36" s="89">
        <f t="shared" si="6"/>
        <v>2.3112480739599386</v>
      </c>
      <c r="G36" s="89">
        <f t="shared" si="6"/>
        <v>68.875192604006159</v>
      </c>
      <c r="I36" s="59" t="s">
        <v>14</v>
      </c>
      <c r="J36" s="101">
        <f>IF(SUM(J37:J49)=0,"",SUM(J37:J49))</f>
        <v>644</v>
      </c>
      <c r="K36" s="102">
        <f>IF(SUM(K37:K49)=0,"",SUMPRODUCT($J37:$J49, K37:K49)/$J36)</f>
        <v>15.683229813664596</v>
      </c>
      <c r="L36" s="89">
        <f t="shared" ref="L36:N36" si="7">IF(SUM(L37:L49)=0,"",SUMPRODUCT($J37:$J49, L37:L49)/$J36)</f>
        <v>13.819875776397515</v>
      </c>
      <c r="M36" s="89">
        <f t="shared" si="7"/>
        <v>2.4844720496894408</v>
      </c>
      <c r="N36" s="89">
        <f t="shared" si="7"/>
        <v>68.012422360248451</v>
      </c>
    </row>
    <row r="37" spans="2:14">
      <c r="B37" s="65" t="s">
        <v>15</v>
      </c>
      <c r="C37" s="103">
        <v>103</v>
      </c>
      <c r="D37" s="90">
        <v>10.679611650485436</v>
      </c>
      <c r="E37" s="91">
        <v>6.7961165048543686</v>
      </c>
      <c r="F37" s="91"/>
      <c r="G37" s="91">
        <v>82.524271844660191</v>
      </c>
      <c r="I37" s="65" t="s">
        <v>15</v>
      </c>
      <c r="J37" s="103">
        <v>102</v>
      </c>
      <c r="K37" s="90">
        <v>14.705882352941178</v>
      </c>
      <c r="L37" s="91">
        <v>4.9019607843137258</v>
      </c>
      <c r="M37" s="91">
        <v>0.98039215686274506</v>
      </c>
      <c r="N37" s="91">
        <v>79.411764705882348</v>
      </c>
    </row>
    <row r="38" spans="2:14">
      <c r="B38" s="71" t="s">
        <v>16</v>
      </c>
      <c r="C38" s="104">
        <v>14</v>
      </c>
      <c r="D38" s="92"/>
      <c r="E38" s="93">
        <v>14.285714285714285</v>
      </c>
      <c r="F38" s="93"/>
      <c r="G38" s="93">
        <v>85.714285714285708</v>
      </c>
      <c r="I38" s="71" t="s">
        <v>16</v>
      </c>
      <c r="J38" s="104">
        <v>14</v>
      </c>
      <c r="K38" s="92">
        <v>7.1428571428571423</v>
      </c>
      <c r="L38" s="93">
        <v>7.1428571428571423</v>
      </c>
      <c r="M38" s="93"/>
      <c r="N38" s="93">
        <v>85.714285714285708</v>
      </c>
    </row>
    <row r="39" spans="2:14">
      <c r="B39" s="71" t="s">
        <v>17</v>
      </c>
      <c r="C39" s="104">
        <v>18</v>
      </c>
      <c r="D39" s="92">
        <v>5.5555555555555554</v>
      </c>
      <c r="E39" s="93">
        <v>5.5555555555555554</v>
      </c>
      <c r="F39" s="93">
        <v>5.5555555555555554</v>
      </c>
      <c r="G39" s="93">
        <v>83.333333333333343</v>
      </c>
      <c r="I39" s="71" t="s">
        <v>17</v>
      </c>
      <c r="J39" s="104">
        <v>18</v>
      </c>
      <c r="K39" s="92">
        <v>11.111111111111111</v>
      </c>
      <c r="L39" s="93">
        <v>5.5555555555555554</v>
      </c>
      <c r="M39" s="93">
        <v>5.5555555555555554</v>
      </c>
      <c r="N39" s="93">
        <v>77.777777777777786</v>
      </c>
    </row>
    <row r="40" spans="2:14">
      <c r="B40" s="71" t="s">
        <v>18</v>
      </c>
      <c r="C40" s="104">
        <v>55</v>
      </c>
      <c r="D40" s="92">
        <v>10.909090909090908</v>
      </c>
      <c r="E40" s="93">
        <v>18.181818181818183</v>
      </c>
      <c r="F40" s="93">
        <v>3.6363636363636362</v>
      </c>
      <c r="G40" s="93">
        <v>67.272727272727266</v>
      </c>
      <c r="I40" s="71" t="s">
        <v>18</v>
      </c>
      <c r="J40" s="104">
        <v>54</v>
      </c>
      <c r="K40" s="92">
        <v>16.666666666666664</v>
      </c>
      <c r="L40" s="93">
        <v>16.666666666666664</v>
      </c>
      <c r="M40" s="93"/>
      <c r="N40" s="93">
        <v>66.666666666666657</v>
      </c>
    </row>
    <row r="41" spans="2:14">
      <c r="B41" s="71" t="s">
        <v>19</v>
      </c>
      <c r="C41" s="104">
        <v>4</v>
      </c>
      <c r="D41" s="92"/>
      <c r="E41" s="93"/>
      <c r="F41" s="93"/>
      <c r="G41" s="93">
        <v>100</v>
      </c>
      <c r="I41" s="71" t="s">
        <v>19</v>
      </c>
      <c r="J41" s="104">
        <v>4</v>
      </c>
      <c r="K41" s="92">
        <v>25</v>
      </c>
      <c r="L41" s="93"/>
      <c r="M41" s="93"/>
      <c r="N41" s="93">
        <v>75</v>
      </c>
    </row>
    <row r="42" spans="2:14">
      <c r="B42" s="71" t="s">
        <v>20</v>
      </c>
      <c r="C42" s="104">
        <v>36</v>
      </c>
      <c r="D42" s="92">
        <v>8.3333333333333321</v>
      </c>
      <c r="E42" s="93">
        <v>2.7777777777777777</v>
      </c>
      <c r="F42" s="93"/>
      <c r="G42" s="93">
        <v>88.888888888888886</v>
      </c>
      <c r="I42" s="71" t="s">
        <v>20</v>
      </c>
      <c r="J42" s="104">
        <v>36</v>
      </c>
      <c r="K42" s="92">
        <v>5.5555555555555554</v>
      </c>
      <c r="L42" s="93">
        <v>5.5555555555555554</v>
      </c>
      <c r="M42" s="93">
        <v>2.7777777777777777</v>
      </c>
      <c r="N42" s="93">
        <v>86.111111111111114</v>
      </c>
    </row>
    <row r="43" spans="2:14">
      <c r="B43" s="71" t="s">
        <v>21</v>
      </c>
      <c r="C43" s="104">
        <v>24</v>
      </c>
      <c r="D43" s="95">
        <v>12.5</v>
      </c>
      <c r="E43" s="96">
        <v>8.3333333333333321</v>
      </c>
      <c r="F43" s="96"/>
      <c r="G43" s="96">
        <v>79.166666666666657</v>
      </c>
      <c r="I43" s="71" t="s">
        <v>21</v>
      </c>
      <c r="J43" s="104">
        <v>23</v>
      </c>
      <c r="K43" s="95">
        <v>17.391304347826086</v>
      </c>
      <c r="L43" s="96">
        <v>4.3478260869565215</v>
      </c>
      <c r="M43" s="96"/>
      <c r="N43" s="96">
        <v>78.260869565217391</v>
      </c>
    </row>
    <row r="44" spans="2:14">
      <c r="B44" s="71" t="s">
        <v>22</v>
      </c>
      <c r="C44" s="104">
        <v>27</v>
      </c>
      <c r="D44" s="92">
        <v>3.7037037037037033</v>
      </c>
      <c r="E44" s="93">
        <v>14.814814814814813</v>
      </c>
      <c r="F44" s="93"/>
      <c r="G44" s="93">
        <v>81.481481481481481</v>
      </c>
      <c r="I44" s="71" t="s">
        <v>22</v>
      </c>
      <c r="J44" s="104">
        <v>27</v>
      </c>
      <c r="K44" s="92">
        <v>14.814814814814813</v>
      </c>
      <c r="L44" s="93">
        <v>3.7037037037037033</v>
      </c>
      <c r="M44" s="93"/>
      <c r="N44" s="93">
        <v>81.481481481481481</v>
      </c>
    </row>
    <row r="45" spans="2:14">
      <c r="B45" s="71" t="s">
        <v>23</v>
      </c>
      <c r="C45" s="104">
        <v>74</v>
      </c>
      <c r="D45" s="92">
        <v>16.216216216216218</v>
      </c>
      <c r="E45" s="93">
        <v>32.432432432432435</v>
      </c>
      <c r="F45" s="93">
        <v>2.7027027027027026</v>
      </c>
      <c r="G45" s="93">
        <v>48.648648648648653</v>
      </c>
      <c r="I45" s="71" t="s">
        <v>23</v>
      </c>
      <c r="J45" s="104">
        <v>75</v>
      </c>
      <c r="K45" s="92">
        <v>20</v>
      </c>
      <c r="L45" s="93">
        <v>29.333333333333332</v>
      </c>
      <c r="M45" s="93">
        <v>2.666666666666667</v>
      </c>
      <c r="N45" s="93">
        <v>48</v>
      </c>
    </row>
    <row r="46" spans="2:14">
      <c r="B46" s="71" t="s">
        <v>24</v>
      </c>
      <c r="C46" s="104">
        <v>63</v>
      </c>
      <c r="D46" s="92">
        <v>22.222222222222221</v>
      </c>
      <c r="E46" s="93">
        <v>15.873015873015872</v>
      </c>
      <c r="F46" s="93"/>
      <c r="G46" s="93">
        <v>61.904761904761905</v>
      </c>
      <c r="I46" s="71" t="s">
        <v>24</v>
      </c>
      <c r="J46" s="104">
        <v>61</v>
      </c>
      <c r="K46" s="92">
        <v>24.590163934426229</v>
      </c>
      <c r="L46" s="93">
        <v>9.8360655737704921</v>
      </c>
      <c r="M46" s="93">
        <v>3.278688524590164</v>
      </c>
      <c r="N46" s="93">
        <v>62.295081967213115</v>
      </c>
    </row>
    <row r="47" spans="2:14">
      <c r="B47" s="71" t="s">
        <v>25</v>
      </c>
      <c r="C47" s="104">
        <v>15</v>
      </c>
      <c r="D47" s="92">
        <v>6.666666666666667</v>
      </c>
      <c r="E47" s="93">
        <v>26.666666666666668</v>
      </c>
      <c r="F47" s="93"/>
      <c r="G47" s="93">
        <v>66.666666666666657</v>
      </c>
      <c r="I47" s="71" t="s">
        <v>25</v>
      </c>
      <c r="J47" s="104">
        <v>14</v>
      </c>
      <c r="K47" s="92">
        <v>14.285714285714285</v>
      </c>
      <c r="L47" s="93">
        <v>14.285714285714285</v>
      </c>
      <c r="M47" s="93"/>
      <c r="N47" s="93">
        <v>71.428571428571431</v>
      </c>
    </row>
    <row r="48" spans="2:14">
      <c r="B48" s="71" t="s">
        <v>26</v>
      </c>
      <c r="C48" s="104">
        <v>71</v>
      </c>
      <c r="D48" s="92">
        <v>15.492957746478872</v>
      </c>
      <c r="E48" s="93">
        <v>32.394366197183103</v>
      </c>
      <c r="F48" s="93">
        <v>5.6338028169014089</v>
      </c>
      <c r="G48" s="93">
        <v>46.478873239436616</v>
      </c>
      <c r="I48" s="71" t="s">
        <v>26</v>
      </c>
      <c r="J48" s="104">
        <v>70</v>
      </c>
      <c r="K48" s="92">
        <v>21.428571428571427</v>
      </c>
      <c r="L48" s="93">
        <v>27.142857142857142</v>
      </c>
      <c r="M48" s="93">
        <v>4.2857142857142856</v>
      </c>
      <c r="N48" s="93">
        <v>47.142857142857139</v>
      </c>
    </row>
    <row r="49" spans="2:14" ht="14.25" thickBot="1">
      <c r="B49" s="77" t="s">
        <v>27</v>
      </c>
      <c r="C49" s="105">
        <v>145</v>
      </c>
      <c r="D49" s="97">
        <v>9.6551724137931032</v>
      </c>
      <c r="E49" s="98">
        <v>15.172413793103448</v>
      </c>
      <c r="F49" s="98">
        <v>4.1379310344827589</v>
      </c>
      <c r="G49" s="98">
        <v>71.034482758620683</v>
      </c>
      <c r="I49" s="77" t="s">
        <v>27</v>
      </c>
      <c r="J49" s="105">
        <v>146</v>
      </c>
      <c r="K49" s="97">
        <v>10.95890410958904</v>
      </c>
      <c r="L49" s="98">
        <v>13.698630136986301</v>
      </c>
      <c r="M49" s="98">
        <v>4.10958904109589</v>
      </c>
      <c r="N49" s="98">
        <v>71.232876712328761</v>
      </c>
    </row>
    <row r="50" spans="2:14" ht="14.25" thickBot="1">
      <c r="B50" s="59" t="s">
        <v>28</v>
      </c>
      <c r="C50" s="101">
        <f>IF(SUM(C51:C59)=0,"",SUM(C51:C59))</f>
        <v>772</v>
      </c>
      <c r="D50" s="88">
        <f>IF(SUM(D51:D59)=0,"",SUMPRODUCT($C51:$C59, D51:D59)/$C50)</f>
        <v>2.7202072538860103</v>
      </c>
      <c r="E50" s="89">
        <f t="shared" ref="E50:G50" si="8">IF(SUM(E51:E59)=0,"",SUMPRODUCT($C51:$C59, E51:E59)/$C50)</f>
        <v>6.2176165803108807</v>
      </c>
      <c r="F50" s="89">
        <f t="shared" si="8"/>
        <v>0.77720207253886009</v>
      </c>
      <c r="G50" s="89">
        <f t="shared" si="8"/>
        <v>90.284974093264253</v>
      </c>
      <c r="I50" s="59" t="s">
        <v>28</v>
      </c>
      <c r="J50" s="101">
        <f>IF(SUM(J51:J59)=0,"",SUM(J51:J59))</f>
        <v>764</v>
      </c>
      <c r="K50" s="88">
        <f>IF(SUM(K51:K59)=0,"",SUMPRODUCT($J51:$J59, K51:K59)/$J50)</f>
        <v>3.0104712041884816</v>
      </c>
      <c r="L50" s="89">
        <f t="shared" ref="L50:N50" si="9">IF(SUM(L51:L59)=0,"",SUMPRODUCT($J51:$J59, L51:L59)/$J50)</f>
        <v>5.7591623036649215</v>
      </c>
      <c r="M50" s="89">
        <f t="shared" si="9"/>
        <v>0.52356020942408388</v>
      </c>
      <c r="N50" s="89">
        <f t="shared" si="9"/>
        <v>90.706806282722511</v>
      </c>
    </row>
    <row r="51" spans="2:14">
      <c r="B51" s="65" t="s">
        <v>29</v>
      </c>
      <c r="C51" s="103">
        <v>64</v>
      </c>
      <c r="D51" s="90"/>
      <c r="E51" s="91">
        <v>3.125</v>
      </c>
      <c r="F51" s="91"/>
      <c r="G51" s="91">
        <v>96.875</v>
      </c>
      <c r="I51" s="65" t="s">
        <v>29</v>
      </c>
      <c r="J51" s="103">
        <v>64</v>
      </c>
      <c r="K51" s="90">
        <v>1.5625</v>
      </c>
      <c r="L51" s="91">
        <v>1.5625</v>
      </c>
      <c r="M51" s="91"/>
      <c r="N51" s="91">
        <v>96.875</v>
      </c>
    </row>
    <row r="52" spans="2:14">
      <c r="B52" s="71" t="s">
        <v>30</v>
      </c>
      <c r="C52" s="104">
        <v>93</v>
      </c>
      <c r="D52" s="92">
        <v>4.3010752688172049</v>
      </c>
      <c r="E52" s="93">
        <v>5.376344086021505</v>
      </c>
      <c r="F52" s="93">
        <v>1.0752688172043012</v>
      </c>
      <c r="G52" s="93">
        <v>89.247311827956992</v>
      </c>
      <c r="I52" s="71" t="s">
        <v>30</v>
      </c>
      <c r="J52" s="104">
        <v>93</v>
      </c>
      <c r="K52" s="92">
        <v>6.4516129032258061</v>
      </c>
      <c r="L52" s="93">
        <v>3.225806451612903</v>
      </c>
      <c r="M52" s="93">
        <v>2.1505376344086025</v>
      </c>
      <c r="N52" s="93">
        <v>88.172043010752688</v>
      </c>
    </row>
    <row r="53" spans="2:14">
      <c r="B53" s="71" t="s">
        <v>31</v>
      </c>
      <c r="C53" s="104">
        <v>71</v>
      </c>
      <c r="D53" s="92"/>
      <c r="E53" s="93"/>
      <c r="F53" s="93"/>
      <c r="G53" s="93">
        <v>100</v>
      </c>
      <c r="I53" s="71" t="s">
        <v>31</v>
      </c>
      <c r="J53" s="104">
        <v>71</v>
      </c>
      <c r="K53" s="92"/>
      <c r="L53" s="93"/>
      <c r="M53" s="93">
        <v>1.4084507042253522</v>
      </c>
      <c r="N53" s="93">
        <v>98.591549295774655</v>
      </c>
    </row>
    <row r="54" spans="2:14">
      <c r="B54" s="71" t="s">
        <v>32</v>
      </c>
      <c r="C54" s="104">
        <v>174</v>
      </c>
      <c r="D54" s="92">
        <v>4.5977011494252871</v>
      </c>
      <c r="E54" s="93">
        <v>10.919540229885058</v>
      </c>
      <c r="F54" s="93">
        <v>0.57471264367816088</v>
      </c>
      <c r="G54" s="93">
        <v>83.908045977011497</v>
      </c>
      <c r="I54" s="71" t="s">
        <v>32</v>
      </c>
      <c r="J54" s="104">
        <v>171</v>
      </c>
      <c r="K54" s="92">
        <v>5.2631578947368416</v>
      </c>
      <c r="L54" s="93">
        <v>11.111111111111111</v>
      </c>
      <c r="M54" s="93"/>
      <c r="N54" s="93">
        <v>83.62573099415205</v>
      </c>
    </row>
    <row r="55" spans="2:14">
      <c r="B55" s="71" t="s">
        <v>33</v>
      </c>
      <c r="C55" s="104">
        <v>148</v>
      </c>
      <c r="D55" s="92">
        <v>2.0270270270270272</v>
      </c>
      <c r="E55" s="93">
        <v>4.7297297297297298</v>
      </c>
      <c r="F55" s="93">
        <v>1.3513513513513513</v>
      </c>
      <c r="G55" s="93">
        <v>91.891891891891902</v>
      </c>
      <c r="I55" s="71" t="s">
        <v>33</v>
      </c>
      <c r="J55" s="104">
        <v>146</v>
      </c>
      <c r="K55" s="92">
        <v>2.054794520547945</v>
      </c>
      <c r="L55" s="93">
        <v>4.10958904109589</v>
      </c>
      <c r="M55" s="93">
        <v>0.68493150684931503</v>
      </c>
      <c r="N55" s="93">
        <v>93.150684931506845</v>
      </c>
    </row>
    <row r="56" spans="2:14">
      <c r="B56" s="71" t="s">
        <v>34</v>
      </c>
      <c r="C56" s="104">
        <v>66</v>
      </c>
      <c r="D56" s="92">
        <v>4.5454545454545459</v>
      </c>
      <c r="E56" s="93">
        <v>7.5757575757575761</v>
      </c>
      <c r="F56" s="93"/>
      <c r="G56" s="93">
        <v>87.878787878787875</v>
      </c>
      <c r="I56" s="71" t="s">
        <v>34</v>
      </c>
      <c r="J56" s="104">
        <v>65</v>
      </c>
      <c r="K56" s="92">
        <v>3.0769230769230771</v>
      </c>
      <c r="L56" s="93">
        <v>4.6153846153846159</v>
      </c>
      <c r="M56" s="93"/>
      <c r="N56" s="93">
        <v>92.307692307692307</v>
      </c>
    </row>
    <row r="57" spans="2:14">
      <c r="B57" s="71" t="s">
        <v>35</v>
      </c>
      <c r="C57" s="104">
        <v>16</v>
      </c>
      <c r="D57" s="92"/>
      <c r="E57" s="93"/>
      <c r="F57" s="93"/>
      <c r="G57" s="93">
        <v>100</v>
      </c>
      <c r="I57" s="71" t="s">
        <v>35</v>
      </c>
      <c r="J57" s="104">
        <v>16</v>
      </c>
      <c r="K57" s="92"/>
      <c r="L57" s="93"/>
      <c r="M57" s="93"/>
      <c r="N57" s="93">
        <v>100</v>
      </c>
    </row>
    <row r="58" spans="2:14">
      <c r="B58" s="71" t="s">
        <v>36</v>
      </c>
      <c r="C58" s="104">
        <v>136</v>
      </c>
      <c r="D58" s="92">
        <v>2.2058823529411766</v>
      </c>
      <c r="E58" s="93">
        <v>7.3529411764705888</v>
      </c>
      <c r="F58" s="93">
        <v>1.4705882352941175</v>
      </c>
      <c r="G58" s="93">
        <v>88.970588235294116</v>
      </c>
      <c r="I58" s="71" t="s">
        <v>36</v>
      </c>
      <c r="J58" s="104">
        <v>134</v>
      </c>
      <c r="K58" s="92">
        <v>1.4925373134328357</v>
      </c>
      <c r="L58" s="93">
        <v>8.9552238805970141</v>
      </c>
      <c r="M58" s="93"/>
      <c r="N58" s="93">
        <v>89.552238805970148</v>
      </c>
    </row>
    <row r="59" spans="2:14" ht="14.25" thickBot="1">
      <c r="B59" s="77" t="s">
        <v>37</v>
      </c>
      <c r="C59" s="105">
        <v>4</v>
      </c>
      <c r="D59" s="97"/>
      <c r="E59" s="98"/>
      <c r="F59" s="98"/>
      <c r="G59" s="98">
        <v>100</v>
      </c>
      <c r="I59" s="77" t="s">
        <v>37</v>
      </c>
      <c r="J59" s="105">
        <v>4</v>
      </c>
      <c r="K59" s="97"/>
      <c r="L59" s="98"/>
      <c r="M59" s="98"/>
      <c r="N59" s="98">
        <v>100</v>
      </c>
    </row>
    <row r="60" spans="2:14" ht="14.25" thickBot="1">
      <c r="B60" s="59" t="s">
        <v>38</v>
      </c>
      <c r="C60" s="101">
        <f>IF(SUM(C51:C59,C37:C49)=0,"",SUM(C51:C59,C37:C49))</f>
        <v>1421</v>
      </c>
      <c r="D60" s="88">
        <f>IF(SUM(D51:D59,D37:D49)=0,"",(SUMPRODUCT($C37:$C49, D37:D49)+SUMPRODUCT($C51:$C59, D51:D59))/$C60)</f>
        <v>6.8965517241379306</v>
      </c>
      <c r="E60" s="89">
        <f t="shared" ref="E60:G60" si="10">IF(SUM(E51:E59,E37:E49)=0,"",(SUMPRODUCT($C37:$C49, E37:E49)+SUMPRODUCT($C51:$C59, E51:E59))/$C60)</f>
        <v>11.11893033075299</v>
      </c>
      <c r="F60" s="89">
        <f t="shared" si="10"/>
        <v>1.4778325123152709</v>
      </c>
      <c r="G60" s="89">
        <f t="shared" si="10"/>
        <v>80.506685432793802</v>
      </c>
      <c r="I60" s="59" t="s">
        <v>38</v>
      </c>
      <c r="J60" s="101">
        <f>IF(SUM(J51:J59,J37:J49)=0,"",SUM(J51:J59,J37:J49))</f>
        <v>1408</v>
      </c>
      <c r="K60" s="88">
        <f>IF(SUM(K51:K59,K37:K49)=0,"",(SUMPRODUCT($J37:$J49, K37:K49)+SUMPRODUCT($J51:$J59, K51:K59))/$J60)</f>
        <v>8.8068181818181817</v>
      </c>
      <c r="L60" s="89">
        <f t="shared" ref="L60:N60" si="11">IF(SUM(L51:L59,L37:L49)=0,"",(SUMPRODUCT($J37:$J49, L37:L49)+SUMPRODUCT($J51:$J59, L51:L59))/$J60)</f>
        <v>9.4460227272727266</v>
      </c>
      <c r="M60" s="89">
        <f t="shared" si="11"/>
        <v>1.4204545454545454</v>
      </c>
      <c r="N60" s="89">
        <f t="shared" si="11"/>
        <v>80.326704545454547</v>
      </c>
    </row>
    <row r="61" spans="2:14" ht="14.25" thickBot="1"/>
    <row r="62" spans="2:14" ht="41.25" thickBot="1">
      <c r="B62" s="87" t="s">
        <v>322</v>
      </c>
      <c r="C62" s="100" t="s">
        <v>12</v>
      </c>
      <c r="D62" s="55" t="s">
        <v>317</v>
      </c>
      <c r="E62" s="56" t="s">
        <v>318</v>
      </c>
      <c r="F62" s="56" t="s">
        <v>319</v>
      </c>
      <c r="G62" s="58" t="s">
        <v>320</v>
      </c>
      <c r="I62" s="87" t="s">
        <v>322</v>
      </c>
      <c r="J62" s="100" t="s">
        <v>12</v>
      </c>
      <c r="K62" s="55" t="s">
        <v>317</v>
      </c>
      <c r="L62" s="56" t="s">
        <v>318</v>
      </c>
      <c r="M62" s="56" t="s">
        <v>319</v>
      </c>
      <c r="N62" s="58" t="s">
        <v>320</v>
      </c>
    </row>
    <row r="63" spans="2:14" ht="14.25" thickBot="1">
      <c r="B63" s="59" t="s">
        <v>14</v>
      </c>
      <c r="C63" s="101">
        <f>IF(SUM(C64:C76)=0,"",SUM(C64:C76))</f>
        <v>703</v>
      </c>
      <c r="D63" s="102">
        <f>IF(SUM(D64:D76)=0,"",SUMPRODUCT($C64:$C76, D64:D76)/$C63)</f>
        <v>25.462304409672832</v>
      </c>
      <c r="E63" s="89">
        <f t="shared" ref="E63:G63" si="12">IF(SUM(E64:E76)=0,"",SUMPRODUCT($C64:$C76, E64:E76)/$C63)</f>
        <v>52.347083926031296</v>
      </c>
      <c r="F63" s="89">
        <f t="shared" si="12"/>
        <v>1.8492176386913228</v>
      </c>
      <c r="G63" s="89">
        <f t="shared" si="12"/>
        <v>20.341394025604551</v>
      </c>
      <c r="I63" s="59" t="s">
        <v>14</v>
      </c>
      <c r="J63" s="101">
        <f>IF(SUM(J64:J76)=0,"",SUM(J64:J76))</f>
        <v>695</v>
      </c>
      <c r="K63" s="102">
        <f>IF(SUM(K64:K76)=0,"",SUMPRODUCT($J64:$J76, K64:K76)/$J63)</f>
        <v>30.359712230215827</v>
      </c>
      <c r="L63" s="89">
        <f t="shared" ref="L63:N63" si="13">IF(SUM(L64:L76)=0,"",SUMPRODUCT($J64:$J76, L64:L76)/$J63)</f>
        <v>46.762589928057551</v>
      </c>
      <c r="M63" s="89">
        <f t="shared" si="13"/>
        <v>1.8705035971223021</v>
      </c>
      <c r="N63" s="89">
        <f t="shared" si="13"/>
        <v>21.007194244604317</v>
      </c>
    </row>
    <row r="64" spans="2:14">
      <c r="B64" s="65" t="s">
        <v>15</v>
      </c>
      <c r="C64" s="103">
        <v>114</v>
      </c>
      <c r="D64" s="90">
        <v>25.438596491228072</v>
      </c>
      <c r="E64" s="91">
        <v>54.385964912280706</v>
      </c>
      <c r="F64" s="91"/>
      <c r="G64" s="91">
        <v>20.175438596491226</v>
      </c>
      <c r="I64" s="65" t="s">
        <v>15</v>
      </c>
      <c r="J64" s="103">
        <v>114</v>
      </c>
      <c r="K64" s="90">
        <v>33.333333333333329</v>
      </c>
      <c r="L64" s="91">
        <v>42.982456140350877</v>
      </c>
      <c r="M64" s="91">
        <v>0.8771929824561403</v>
      </c>
      <c r="N64" s="91">
        <v>22.807017543859647</v>
      </c>
    </row>
    <row r="65" spans="2:14">
      <c r="B65" s="71" t="s">
        <v>16</v>
      </c>
      <c r="C65" s="104">
        <v>13</v>
      </c>
      <c r="D65" s="92">
        <v>23.076923076923077</v>
      </c>
      <c r="E65" s="93">
        <v>38.461538461538467</v>
      </c>
      <c r="F65" s="93">
        <v>7.6923076923076925</v>
      </c>
      <c r="G65" s="93">
        <v>30.76923076923077</v>
      </c>
      <c r="I65" s="71" t="s">
        <v>16</v>
      </c>
      <c r="J65" s="104">
        <v>13</v>
      </c>
      <c r="K65" s="92">
        <v>15.384615384615385</v>
      </c>
      <c r="L65" s="93">
        <v>46.153846153846153</v>
      </c>
      <c r="M65" s="93">
        <v>7.6923076923076925</v>
      </c>
      <c r="N65" s="93">
        <v>30.76923076923077</v>
      </c>
    </row>
    <row r="66" spans="2:14">
      <c r="B66" s="71" t="s">
        <v>17</v>
      </c>
      <c r="C66" s="104">
        <v>21</v>
      </c>
      <c r="D66" s="92">
        <v>23.809523809523807</v>
      </c>
      <c r="E66" s="93">
        <v>47.619047619047613</v>
      </c>
      <c r="F66" s="93">
        <v>4.7619047619047619</v>
      </c>
      <c r="G66" s="93">
        <v>23.809523809523807</v>
      </c>
      <c r="I66" s="71" t="s">
        <v>17</v>
      </c>
      <c r="J66" s="104">
        <v>20</v>
      </c>
      <c r="K66" s="92">
        <v>35</v>
      </c>
      <c r="L66" s="93">
        <v>45</v>
      </c>
      <c r="M66" s="93"/>
      <c r="N66" s="93">
        <v>20</v>
      </c>
    </row>
    <row r="67" spans="2:14">
      <c r="B67" s="71" t="s">
        <v>18</v>
      </c>
      <c r="C67" s="104">
        <v>58</v>
      </c>
      <c r="D67" s="92">
        <v>31.03448275862069</v>
      </c>
      <c r="E67" s="93">
        <v>51.724137931034484</v>
      </c>
      <c r="F67" s="93">
        <v>1.7241379310344827</v>
      </c>
      <c r="G67" s="93">
        <v>15.517241379310345</v>
      </c>
      <c r="I67" s="71" t="s">
        <v>18</v>
      </c>
      <c r="J67" s="104">
        <v>57</v>
      </c>
      <c r="K67" s="92">
        <v>45.614035087719294</v>
      </c>
      <c r="L67" s="93">
        <v>38.596491228070171</v>
      </c>
      <c r="M67" s="93"/>
      <c r="N67" s="93">
        <v>15.789473684210526</v>
      </c>
    </row>
    <row r="68" spans="2:14">
      <c r="B68" s="71" t="s">
        <v>19</v>
      </c>
      <c r="C68" s="104">
        <v>4</v>
      </c>
      <c r="D68" s="92"/>
      <c r="E68" s="93">
        <v>75</v>
      </c>
      <c r="F68" s="93"/>
      <c r="G68" s="93">
        <v>25</v>
      </c>
      <c r="I68" s="71" t="s">
        <v>19</v>
      </c>
      <c r="J68" s="104">
        <v>4</v>
      </c>
      <c r="K68" s="92"/>
      <c r="L68" s="93">
        <v>75</v>
      </c>
      <c r="M68" s="93"/>
      <c r="N68" s="93">
        <v>25</v>
      </c>
    </row>
    <row r="69" spans="2:14">
      <c r="B69" s="71" t="s">
        <v>20</v>
      </c>
      <c r="C69" s="104">
        <v>39</v>
      </c>
      <c r="D69" s="92">
        <v>20.512820512820511</v>
      </c>
      <c r="E69" s="93">
        <v>56.410256410256409</v>
      </c>
      <c r="F69" s="93">
        <v>7.6923076923076925</v>
      </c>
      <c r="G69" s="93">
        <v>15.384615384615385</v>
      </c>
      <c r="I69" s="71" t="s">
        <v>20</v>
      </c>
      <c r="J69" s="104">
        <v>39</v>
      </c>
      <c r="K69" s="92">
        <v>28.205128205128204</v>
      </c>
      <c r="L69" s="93">
        <v>51.282051282051277</v>
      </c>
      <c r="M69" s="93">
        <v>5.1282051282051277</v>
      </c>
      <c r="N69" s="93">
        <v>15.384615384615385</v>
      </c>
    </row>
    <row r="70" spans="2:14">
      <c r="B70" s="71" t="s">
        <v>21</v>
      </c>
      <c r="C70" s="104">
        <v>28</v>
      </c>
      <c r="D70" s="95">
        <v>17.857142857142858</v>
      </c>
      <c r="E70" s="96">
        <v>50</v>
      </c>
      <c r="F70" s="96"/>
      <c r="G70" s="96">
        <v>32.142857142857146</v>
      </c>
      <c r="I70" s="71" t="s">
        <v>21</v>
      </c>
      <c r="J70" s="104">
        <v>26</v>
      </c>
      <c r="K70" s="95">
        <v>19.230769230769234</v>
      </c>
      <c r="L70" s="96">
        <v>46.153846153846153</v>
      </c>
      <c r="M70" s="96"/>
      <c r="N70" s="96">
        <v>34.615384615384613</v>
      </c>
    </row>
    <row r="71" spans="2:14">
      <c r="B71" s="71" t="s">
        <v>22</v>
      </c>
      <c r="C71" s="104">
        <v>31</v>
      </c>
      <c r="D71" s="92">
        <v>25.806451612903224</v>
      </c>
      <c r="E71" s="93">
        <v>51.612903225806448</v>
      </c>
      <c r="F71" s="93"/>
      <c r="G71" s="93">
        <v>22.58064516129032</v>
      </c>
      <c r="I71" s="71" t="s">
        <v>22</v>
      </c>
      <c r="J71" s="104">
        <v>31</v>
      </c>
      <c r="K71" s="92">
        <v>25.806451612903224</v>
      </c>
      <c r="L71" s="93">
        <v>51.612903225806448</v>
      </c>
      <c r="M71" s="93">
        <v>3.225806451612903</v>
      </c>
      <c r="N71" s="93">
        <v>19.35483870967742</v>
      </c>
    </row>
    <row r="72" spans="2:14">
      <c r="B72" s="71" t="s">
        <v>23</v>
      </c>
      <c r="C72" s="104">
        <v>81</v>
      </c>
      <c r="D72" s="92">
        <v>23.456790123456788</v>
      </c>
      <c r="E72" s="93">
        <v>59.259259259259252</v>
      </c>
      <c r="F72" s="93">
        <v>2.4691358024691357</v>
      </c>
      <c r="G72" s="93">
        <v>14.814814814814813</v>
      </c>
      <c r="I72" s="71" t="s">
        <v>23</v>
      </c>
      <c r="J72" s="104">
        <v>81</v>
      </c>
      <c r="K72" s="92">
        <v>23.456790123456788</v>
      </c>
      <c r="L72" s="93">
        <v>58.024691358024697</v>
      </c>
      <c r="M72" s="93">
        <v>2.4691358024691357</v>
      </c>
      <c r="N72" s="93">
        <v>16.049382716049383</v>
      </c>
    </row>
    <row r="73" spans="2:14">
      <c r="B73" s="71" t="s">
        <v>24</v>
      </c>
      <c r="C73" s="104">
        <v>65</v>
      </c>
      <c r="D73" s="92">
        <v>38.461538461538467</v>
      </c>
      <c r="E73" s="93">
        <v>46.153846153846153</v>
      </c>
      <c r="F73" s="93"/>
      <c r="G73" s="93">
        <v>15.384615384615385</v>
      </c>
      <c r="I73" s="71" t="s">
        <v>24</v>
      </c>
      <c r="J73" s="104">
        <v>64</v>
      </c>
      <c r="K73" s="92">
        <v>42.1875</v>
      </c>
      <c r="L73" s="93">
        <v>42.1875</v>
      </c>
      <c r="M73" s="93"/>
      <c r="N73" s="93">
        <v>15.625</v>
      </c>
    </row>
    <row r="74" spans="2:14">
      <c r="B74" s="71" t="s">
        <v>25</v>
      </c>
      <c r="C74" s="104">
        <v>16</v>
      </c>
      <c r="D74" s="92">
        <v>37.5</v>
      </c>
      <c r="E74" s="93">
        <v>62.5</v>
      </c>
      <c r="F74" s="93"/>
      <c r="G74" s="93"/>
      <c r="I74" s="71" t="s">
        <v>25</v>
      </c>
      <c r="J74" s="104">
        <v>14</v>
      </c>
      <c r="K74" s="92">
        <v>50</v>
      </c>
      <c r="L74" s="93">
        <v>50</v>
      </c>
      <c r="M74" s="93"/>
      <c r="N74" s="93"/>
    </row>
    <row r="75" spans="2:14">
      <c r="B75" s="71" t="s">
        <v>26</v>
      </c>
      <c r="C75" s="104">
        <v>76</v>
      </c>
      <c r="D75" s="92">
        <v>25</v>
      </c>
      <c r="E75" s="93">
        <v>47.368421052631575</v>
      </c>
      <c r="F75" s="93"/>
      <c r="G75" s="93">
        <v>27.631578947368425</v>
      </c>
      <c r="I75" s="71" t="s">
        <v>26</v>
      </c>
      <c r="J75" s="104">
        <v>75</v>
      </c>
      <c r="K75" s="92">
        <v>20</v>
      </c>
      <c r="L75" s="93">
        <v>50.666666666666671</v>
      </c>
      <c r="M75" s="93">
        <v>1.3333333333333335</v>
      </c>
      <c r="N75" s="93">
        <v>28.000000000000004</v>
      </c>
    </row>
    <row r="76" spans="2:14" ht="14.25" thickBot="1">
      <c r="B76" s="77" t="s">
        <v>27</v>
      </c>
      <c r="C76" s="105">
        <v>157</v>
      </c>
      <c r="D76" s="97">
        <v>21.656050955414013</v>
      </c>
      <c r="E76" s="98">
        <v>52.229299363057322</v>
      </c>
      <c r="F76" s="98">
        <v>3.1847133757961785</v>
      </c>
      <c r="G76" s="98">
        <v>22.929936305732486</v>
      </c>
      <c r="I76" s="77" t="s">
        <v>27</v>
      </c>
      <c r="J76" s="105">
        <v>157</v>
      </c>
      <c r="K76" s="97">
        <v>29.29936305732484</v>
      </c>
      <c r="L76" s="98">
        <v>43.949044585987259</v>
      </c>
      <c r="M76" s="98">
        <v>3.1847133757961785</v>
      </c>
      <c r="N76" s="98">
        <v>23.566878980891719</v>
      </c>
    </row>
    <row r="77" spans="2:14" ht="14.25" thickBot="1">
      <c r="B77" s="59" t="s">
        <v>28</v>
      </c>
      <c r="C77" s="101">
        <f>IF(SUM(C78:C86)=0,"",SUM(C78:C86))</f>
        <v>821</v>
      </c>
      <c r="D77" s="88">
        <f>IF(SUM(D78:D86)=0,"",SUMPRODUCT($C78:$C86, D78:D86)/$C77)</f>
        <v>9.1352009744214371</v>
      </c>
      <c r="E77" s="89">
        <f t="shared" ref="E77:G77" si="14">IF(SUM(E78:E86)=0,"",SUMPRODUCT($C78:$C86, E78:E86)/$C77)</f>
        <v>30.085261875761265</v>
      </c>
      <c r="F77" s="89">
        <f t="shared" si="14"/>
        <v>1.0962241169305724</v>
      </c>
      <c r="G77" s="89">
        <f t="shared" si="14"/>
        <v>59.683313032886723</v>
      </c>
      <c r="I77" s="59" t="s">
        <v>28</v>
      </c>
      <c r="J77" s="101">
        <f>IF(SUM(J78:J86)=0,"",SUM(J78:J86))</f>
        <v>808</v>
      </c>
      <c r="K77" s="88">
        <f>IF(SUM(K78:K86)=0,"",SUMPRODUCT($J78:$J86, K78:K86)/$J77)</f>
        <v>10.396039603960396</v>
      </c>
      <c r="L77" s="89">
        <f t="shared" ref="L77:N77" si="15">IF(SUM(L78:L86)=0,"",SUMPRODUCT($J78:$J86, L78:L86)/$J77)</f>
        <v>26.980198019801982</v>
      </c>
      <c r="M77" s="89">
        <f t="shared" si="15"/>
        <v>1.608910891089109</v>
      </c>
      <c r="N77" s="89">
        <f t="shared" si="15"/>
        <v>61.014851485148512</v>
      </c>
    </row>
    <row r="78" spans="2:14">
      <c r="B78" s="65" t="s">
        <v>29</v>
      </c>
      <c r="C78" s="103">
        <v>68</v>
      </c>
      <c r="D78" s="90">
        <v>5.8823529411764701</v>
      </c>
      <c r="E78" s="91">
        <v>30.882352941176471</v>
      </c>
      <c r="F78" s="91"/>
      <c r="G78" s="91">
        <v>63.235294117647058</v>
      </c>
      <c r="I78" s="65" t="s">
        <v>29</v>
      </c>
      <c r="J78" s="103">
        <v>67</v>
      </c>
      <c r="K78" s="90">
        <v>5.9701492537313428</v>
      </c>
      <c r="L78" s="91">
        <v>26.865671641791046</v>
      </c>
      <c r="M78" s="91">
        <v>1.4925373134328357</v>
      </c>
      <c r="N78" s="91">
        <v>65.671641791044777</v>
      </c>
    </row>
    <row r="79" spans="2:14">
      <c r="B79" s="71" t="s">
        <v>30</v>
      </c>
      <c r="C79" s="104">
        <v>100</v>
      </c>
      <c r="D79" s="92">
        <v>14.000000000000002</v>
      </c>
      <c r="E79" s="93">
        <v>44</v>
      </c>
      <c r="F79" s="93">
        <v>2</v>
      </c>
      <c r="G79" s="93">
        <v>40</v>
      </c>
      <c r="I79" s="71" t="s">
        <v>30</v>
      </c>
      <c r="J79" s="104">
        <v>100</v>
      </c>
      <c r="K79" s="92">
        <v>16</v>
      </c>
      <c r="L79" s="93">
        <v>39</v>
      </c>
      <c r="M79" s="93">
        <v>5</v>
      </c>
      <c r="N79" s="93">
        <v>40</v>
      </c>
    </row>
    <row r="80" spans="2:14">
      <c r="B80" s="71" t="s">
        <v>31</v>
      </c>
      <c r="C80" s="104">
        <v>76</v>
      </c>
      <c r="D80" s="92">
        <v>1.3157894736842104</v>
      </c>
      <c r="E80" s="93">
        <v>22.368421052631579</v>
      </c>
      <c r="F80" s="93"/>
      <c r="G80" s="93">
        <v>76.31578947368422</v>
      </c>
      <c r="I80" s="71" t="s">
        <v>31</v>
      </c>
      <c r="J80" s="104">
        <v>76</v>
      </c>
      <c r="K80" s="92">
        <v>2.6315789473684208</v>
      </c>
      <c r="L80" s="93">
        <v>21.052631578947366</v>
      </c>
      <c r="M80" s="93"/>
      <c r="N80" s="93">
        <v>76.31578947368422</v>
      </c>
    </row>
    <row r="81" spans="2:14">
      <c r="B81" s="71" t="s">
        <v>32</v>
      </c>
      <c r="C81" s="104">
        <v>174</v>
      </c>
      <c r="D81" s="92">
        <v>9.1954022988505741</v>
      </c>
      <c r="E81" s="93">
        <v>28.160919540229884</v>
      </c>
      <c r="F81" s="93">
        <v>1.7241379310344827</v>
      </c>
      <c r="G81" s="93">
        <v>60.919540229885058</v>
      </c>
      <c r="I81" s="71" t="s">
        <v>32</v>
      </c>
      <c r="J81" s="104">
        <v>170</v>
      </c>
      <c r="K81" s="92">
        <v>10</v>
      </c>
      <c r="L81" s="93">
        <v>26.47058823529412</v>
      </c>
      <c r="M81" s="93">
        <v>1.7647058823529411</v>
      </c>
      <c r="N81" s="93">
        <v>61.764705882352942</v>
      </c>
    </row>
    <row r="82" spans="2:14">
      <c r="B82" s="71" t="s">
        <v>33</v>
      </c>
      <c r="C82" s="104">
        <v>151</v>
      </c>
      <c r="D82" s="92">
        <v>6.6225165562913908</v>
      </c>
      <c r="E82" s="93">
        <v>21.85430463576159</v>
      </c>
      <c r="F82" s="93">
        <v>0.66225165562913912</v>
      </c>
      <c r="G82" s="93">
        <v>70.860927152317871</v>
      </c>
      <c r="I82" s="71" t="s">
        <v>33</v>
      </c>
      <c r="J82" s="104">
        <v>147</v>
      </c>
      <c r="K82" s="92">
        <v>6.8027210884353746</v>
      </c>
      <c r="L82" s="93">
        <v>19.727891156462583</v>
      </c>
      <c r="M82" s="93">
        <v>0.68027210884353739</v>
      </c>
      <c r="N82" s="93">
        <v>72.789115646258509</v>
      </c>
    </row>
    <row r="83" spans="2:14">
      <c r="B83" s="71" t="s">
        <v>34</v>
      </c>
      <c r="C83" s="104">
        <v>74</v>
      </c>
      <c r="D83" s="92">
        <v>20.27027027027027</v>
      </c>
      <c r="E83" s="93">
        <v>35.135135135135137</v>
      </c>
      <c r="F83" s="93"/>
      <c r="G83" s="93">
        <v>44.594594594594597</v>
      </c>
      <c r="I83" s="71" t="s">
        <v>34</v>
      </c>
      <c r="J83" s="104">
        <v>72</v>
      </c>
      <c r="K83" s="92">
        <v>19.444444444444446</v>
      </c>
      <c r="L83" s="93">
        <v>31.944444444444443</v>
      </c>
      <c r="M83" s="93"/>
      <c r="N83" s="93">
        <v>48.611111111111107</v>
      </c>
    </row>
    <row r="84" spans="2:14">
      <c r="B84" s="71" t="s">
        <v>35</v>
      </c>
      <c r="C84" s="104">
        <v>21</v>
      </c>
      <c r="D84" s="92">
        <v>9.5238095238095237</v>
      </c>
      <c r="E84" s="93">
        <v>14.285714285714285</v>
      </c>
      <c r="F84" s="93"/>
      <c r="G84" s="93">
        <v>76.19047619047619</v>
      </c>
      <c r="I84" s="71" t="s">
        <v>35</v>
      </c>
      <c r="J84" s="104">
        <v>21</v>
      </c>
      <c r="K84" s="92">
        <v>9.5238095238095237</v>
      </c>
      <c r="L84" s="93">
        <v>9.5238095238095237</v>
      </c>
      <c r="M84" s="93">
        <v>4.7619047619047619</v>
      </c>
      <c r="N84" s="93">
        <v>76.19047619047619</v>
      </c>
    </row>
    <row r="85" spans="2:14">
      <c r="B85" s="71" t="s">
        <v>36</v>
      </c>
      <c r="C85" s="104">
        <v>153</v>
      </c>
      <c r="D85" s="92">
        <v>7.8431372549019605</v>
      </c>
      <c r="E85" s="93">
        <v>33.986928104575163</v>
      </c>
      <c r="F85" s="93">
        <v>1.9607843137254901</v>
      </c>
      <c r="G85" s="93">
        <v>56.209150326797385</v>
      </c>
      <c r="I85" s="71" t="s">
        <v>36</v>
      </c>
      <c r="J85" s="104">
        <v>151</v>
      </c>
      <c r="K85" s="92">
        <v>11.920529801324504</v>
      </c>
      <c r="L85" s="93">
        <v>29.139072847682119</v>
      </c>
      <c r="M85" s="93">
        <v>1.3245033112582782</v>
      </c>
      <c r="N85" s="93">
        <v>57.615894039735096</v>
      </c>
    </row>
    <row r="86" spans="2:14" ht="14.25" thickBot="1">
      <c r="B86" s="77" t="s">
        <v>37</v>
      </c>
      <c r="C86" s="105">
        <v>4</v>
      </c>
      <c r="D86" s="97">
        <v>25</v>
      </c>
      <c r="E86" s="98">
        <v>50</v>
      </c>
      <c r="F86" s="98"/>
      <c r="G86" s="98">
        <v>25</v>
      </c>
      <c r="I86" s="77" t="s">
        <v>37</v>
      </c>
      <c r="J86" s="105">
        <v>4</v>
      </c>
      <c r="K86" s="97">
        <v>25</v>
      </c>
      <c r="L86" s="98">
        <v>50</v>
      </c>
      <c r="M86" s="98"/>
      <c r="N86" s="98">
        <v>25</v>
      </c>
    </row>
    <row r="87" spans="2:14" ht="14.25" thickBot="1">
      <c r="B87" s="59" t="s">
        <v>38</v>
      </c>
      <c r="C87" s="101">
        <f>IF(SUM(C78:C86,C64:C76)=0,"",SUM(C78:C86,C64:C76))</f>
        <v>1524</v>
      </c>
      <c r="D87" s="88">
        <f>IF(SUM(D78:D86,D64:D76)=0,"",(SUMPRODUCT($C64:$C76, D64:D76)+SUMPRODUCT($C78:$C86, D78:D86))/$C87)</f>
        <v>16.666666666666668</v>
      </c>
      <c r="E87" s="89">
        <f t="shared" ref="E87:G87" si="16">IF(SUM(E78:E86,E64:E76)=0,"",(SUMPRODUCT($C64:$C76, E64:E76)+SUMPRODUCT($C78:$C86, E78:E86))/$C87)</f>
        <v>40.354330708661415</v>
      </c>
      <c r="F87" s="89">
        <f t="shared" si="16"/>
        <v>1.4435695538057742</v>
      </c>
      <c r="G87" s="89">
        <f t="shared" si="16"/>
        <v>41.535433070866141</v>
      </c>
      <c r="I87" s="59" t="s">
        <v>38</v>
      </c>
      <c r="J87" s="101">
        <f>IF(SUM(J78:J86,J64:J76)=0,"",SUM(J78:J86,J64:J76))</f>
        <v>1503</v>
      </c>
      <c r="K87" s="88">
        <f>IF(SUM(K78:K86,K64:K76)=0,"",(SUMPRODUCT($J64:$J76, K64:K76)+SUMPRODUCT($J78:$J86, K78:K86))/$J87)</f>
        <v>19.627411842980706</v>
      </c>
      <c r="L87" s="89">
        <f t="shared" ref="L87:N87" si="17">IF(SUM(L78:L86,L64:L76)=0,"",(SUMPRODUCT($J64:$J76, L64:L76)+SUMPRODUCT($J78:$J86, L78:L86))/$J87)</f>
        <v>36.127744510978047</v>
      </c>
      <c r="M87" s="89">
        <f t="shared" si="17"/>
        <v>1.7298735861610113</v>
      </c>
      <c r="N87" s="89">
        <f t="shared" si="17"/>
        <v>42.514970059880241</v>
      </c>
    </row>
    <row r="88" spans="2:14" ht="14.25" thickBot="1"/>
    <row r="89" spans="2:14" ht="41.25" thickBot="1">
      <c r="B89" s="87" t="s">
        <v>323</v>
      </c>
      <c r="C89" s="100" t="s">
        <v>12</v>
      </c>
      <c r="D89" s="55" t="s">
        <v>317</v>
      </c>
      <c r="E89" s="56" t="s">
        <v>318</v>
      </c>
      <c r="F89" s="56" t="s">
        <v>319</v>
      </c>
      <c r="G89" s="58" t="s">
        <v>320</v>
      </c>
      <c r="I89" s="87" t="s">
        <v>323</v>
      </c>
      <c r="J89" s="100" t="s">
        <v>12</v>
      </c>
      <c r="K89" s="55" t="s">
        <v>317</v>
      </c>
      <c r="L89" s="56" t="s">
        <v>318</v>
      </c>
      <c r="M89" s="56" t="s">
        <v>319</v>
      </c>
      <c r="N89" s="58" t="s">
        <v>320</v>
      </c>
    </row>
    <row r="90" spans="2:14" ht="14.25" thickBot="1">
      <c r="B90" s="59" t="s">
        <v>14</v>
      </c>
      <c r="C90" s="101">
        <f>IF(SUM(C91:C103)=0,"",SUM(C91:C103))</f>
        <v>636</v>
      </c>
      <c r="D90" s="102">
        <f>IF(SUM(D91:D103)=0,"",SUMPRODUCT($C91:$C103, D91:D103)/$C90)</f>
        <v>5.6603773584905657</v>
      </c>
      <c r="E90" s="89">
        <f t="shared" ref="E90:G90" si="18">IF(SUM(E91:E103)=0,"",SUMPRODUCT($C91:$C103, E91:E103)/$C90)</f>
        <v>18.39622641509434</v>
      </c>
      <c r="F90" s="89">
        <f t="shared" si="18"/>
        <v>0.47169811320754718</v>
      </c>
      <c r="G90" s="89">
        <f t="shared" si="18"/>
        <v>75.471698113207552</v>
      </c>
      <c r="I90" s="59" t="s">
        <v>14</v>
      </c>
      <c r="J90" s="101">
        <f>IF(SUM(J91:J103)=0,"",SUM(J91:J103))</f>
        <v>631</v>
      </c>
      <c r="K90" s="102">
        <f>IF(SUM(K91:K103)=0,"",SUMPRODUCT($J91:$J103, K91:K103)/$J90)</f>
        <v>8.2408874801901746</v>
      </c>
      <c r="L90" s="89">
        <f t="shared" ref="L90:N90" si="19">IF(SUM(L91:L103)=0,"",SUMPRODUCT($J91:$J103, L91:L103)/$J90)</f>
        <v>15.372424722662441</v>
      </c>
      <c r="M90" s="89">
        <f t="shared" si="19"/>
        <v>0.95087163232963545</v>
      </c>
      <c r="N90" s="89">
        <f t="shared" si="19"/>
        <v>75.435816164817751</v>
      </c>
    </row>
    <row r="91" spans="2:14">
      <c r="B91" s="65" t="s">
        <v>15</v>
      </c>
      <c r="C91" s="103">
        <v>101</v>
      </c>
      <c r="D91" s="90">
        <v>3.9603960396039604</v>
      </c>
      <c r="E91" s="91">
        <v>10.891089108910892</v>
      </c>
      <c r="F91" s="91"/>
      <c r="G91" s="91">
        <v>85.148514851485146</v>
      </c>
      <c r="I91" s="65" t="s">
        <v>15</v>
      </c>
      <c r="J91" s="103">
        <v>99</v>
      </c>
      <c r="K91" s="90">
        <v>7.0707070707070701</v>
      </c>
      <c r="L91" s="91">
        <v>8.0808080808080813</v>
      </c>
      <c r="M91" s="91">
        <v>1.0101010101010102</v>
      </c>
      <c r="N91" s="91">
        <v>83.838383838383834</v>
      </c>
    </row>
    <row r="92" spans="2:14">
      <c r="B92" s="71" t="s">
        <v>16</v>
      </c>
      <c r="C92" s="104">
        <v>13</v>
      </c>
      <c r="D92" s="92">
        <v>7.6923076923076925</v>
      </c>
      <c r="E92" s="93">
        <v>7.6923076923076925</v>
      </c>
      <c r="F92" s="93"/>
      <c r="G92" s="93">
        <v>84.615384615384613</v>
      </c>
      <c r="I92" s="71" t="s">
        <v>16</v>
      </c>
      <c r="J92" s="104">
        <v>13</v>
      </c>
      <c r="K92" s="92">
        <v>7.6923076923076925</v>
      </c>
      <c r="L92" s="93">
        <v>7.6923076923076925</v>
      </c>
      <c r="M92" s="93"/>
      <c r="N92" s="93">
        <v>84.615384615384613</v>
      </c>
    </row>
    <row r="93" spans="2:14">
      <c r="B93" s="71" t="s">
        <v>17</v>
      </c>
      <c r="C93" s="104">
        <v>18</v>
      </c>
      <c r="D93" s="92">
        <v>5.5555555555555554</v>
      </c>
      <c r="E93" s="93">
        <v>5.5555555555555554</v>
      </c>
      <c r="F93" s="93"/>
      <c r="G93" s="93">
        <v>88.888888888888886</v>
      </c>
      <c r="I93" s="71" t="s">
        <v>17</v>
      </c>
      <c r="J93" s="104">
        <v>18</v>
      </c>
      <c r="K93" s="92">
        <v>11.111111111111111</v>
      </c>
      <c r="L93" s="93">
        <v>5.5555555555555554</v>
      </c>
      <c r="M93" s="93"/>
      <c r="N93" s="93">
        <v>83.333333333333343</v>
      </c>
    </row>
    <row r="94" spans="2:14">
      <c r="B94" s="71" t="s">
        <v>18</v>
      </c>
      <c r="C94" s="104">
        <v>54</v>
      </c>
      <c r="D94" s="92">
        <v>5.5555555555555554</v>
      </c>
      <c r="E94" s="93">
        <v>18.518518518518519</v>
      </c>
      <c r="F94" s="93">
        <v>1.8518518518518516</v>
      </c>
      <c r="G94" s="93">
        <v>74.074074074074076</v>
      </c>
      <c r="I94" s="71" t="s">
        <v>18</v>
      </c>
      <c r="J94" s="104">
        <v>53</v>
      </c>
      <c r="K94" s="92">
        <v>9.433962264150944</v>
      </c>
      <c r="L94" s="93">
        <v>18.867924528301888</v>
      </c>
      <c r="M94" s="93"/>
      <c r="N94" s="93">
        <v>71.698113207547166</v>
      </c>
    </row>
    <row r="95" spans="2:14">
      <c r="B95" s="71" t="s">
        <v>19</v>
      </c>
      <c r="C95" s="104">
        <v>4</v>
      </c>
      <c r="D95" s="92"/>
      <c r="E95" s="93"/>
      <c r="F95" s="93"/>
      <c r="G95" s="93">
        <v>100</v>
      </c>
      <c r="I95" s="71" t="s">
        <v>19</v>
      </c>
      <c r="J95" s="104">
        <v>4</v>
      </c>
      <c r="K95" s="92">
        <v>25</v>
      </c>
      <c r="L95" s="93"/>
      <c r="M95" s="93"/>
      <c r="N95" s="93">
        <v>75</v>
      </c>
    </row>
    <row r="96" spans="2:14">
      <c r="B96" s="71" t="s">
        <v>20</v>
      </c>
      <c r="C96" s="104">
        <v>35</v>
      </c>
      <c r="D96" s="92">
        <v>2.8571428571428572</v>
      </c>
      <c r="E96" s="93">
        <v>5.7142857142857144</v>
      </c>
      <c r="F96" s="93"/>
      <c r="G96" s="93">
        <v>91.428571428571431</v>
      </c>
      <c r="I96" s="71" t="s">
        <v>20</v>
      </c>
      <c r="J96" s="104">
        <v>36</v>
      </c>
      <c r="K96" s="92">
        <v>8.3333333333333321</v>
      </c>
      <c r="L96" s="93"/>
      <c r="M96" s="93"/>
      <c r="N96" s="93">
        <v>91.666666666666657</v>
      </c>
    </row>
    <row r="97" spans="2:14">
      <c r="B97" s="71" t="s">
        <v>21</v>
      </c>
      <c r="C97" s="104">
        <v>24</v>
      </c>
      <c r="D97" s="95">
        <v>4.1666666666666661</v>
      </c>
      <c r="E97" s="96">
        <v>16.666666666666664</v>
      </c>
      <c r="F97" s="96"/>
      <c r="G97" s="96">
        <v>79.166666666666657</v>
      </c>
      <c r="I97" s="71" t="s">
        <v>21</v>
      </c>
      <c r="J97" s="104">
        <v>23</v>
      </c>
      <c r="K97" s="95">
        <v>4.3478260869565215</v>
      </c>
      <c r="L97" s="96">
        <v>17.391304347826086</v>
      </c>
      <c r="M97" s="96"/>
      <c r="N97" s="96">
        <v>78.260869565217391</v>
      </c>
    </row>
    <row r="98" spans="2:14">
      <c r="B98" s="71" t="s">
        <v>22</v>
      </c>
      <c r="C98" s="104">
        <v>27</v>
      </c>
      <c r="D98" s="92">
        <v>3.7037037037037033</v>
      </c>
      <c r="E98" s="93">
        <v>11.111111111111111</v>
      </c>
      <c r="F98" s="93"/>
      <c r="G98" s="93">
        <v>85.18518518518519</v>
      </c>
      <c r="I98" s="71" t="s">
        <v>22</v>
      </c>
      <c r="J98" s="104">
        <v>27</v>
      </c>
      <c r="K98" s="92">
        <v>11.111111111111111</v>
      </c>
      <c r="L98" s="93">
        <v>7.4074074074074066</v>
      </c>
      <c r="M98" s="93"/>
      <c r="N98" s="93">
        <v>81.481481481481481</v>
      </c>
    </row>
    <row r="99" spans="2:14">
      <c r="B99" s="71" t="s">
        <v>23</v>
      </c>
      <c r="C99" s="104">
        <v>71</v>
      </c>
      <c r="D99" s="92">
        <v>8.4507042253521121</v>
      </c>
      <c r="E99" s="93">
        <v>25.352112676056336</v>
      </c>
      <c r="F99" s="93"/>
      <c r="G99" s="93">
        <v>66.197183098591552</v>
      </c>
      <c r="I99" s="71" t="s">
        <v>23</v>
      </c>
      <c r="J99" s="104">
        <v>73</v>
      </c>
      <c r="K99" s="92">
        <v>4.10958904109589</v>
      </c>
      <c r="L99" s="93">
        <v>27.397260273972602</v>
      </c>
      <c r="M99" s="93">
        <v>1.3698630136986301</v>
      </c>
      <c r="N99" s="93">
        <v>67.123287671232873</v>
      </c>
    </row>
    <row r="100" spans="2:14">
      <c r="B100" s="71" t="s">
        <v>24</v>
      </c>
      <c r="C100" s="104">
        <v>61</v>
      </c>
      <c r="D100" s="92">
        <v>11.475409836065573</v>
      </c>
      <c r="E100" s="93">
        <v>18.032786885245901</v>
      </c>
      <c r="F100" s="93"/>
      <c r="G100" s="93">
        <v>70.491803278688522</v>
      </c>
      <c r="I100" s="71" t="s">
        <v>24</v>
      </c>
      <c r="J100" s="104">
        <v>60</v>
      </c>
      <c r="K100" s="92">
        <v>13.333333333333334</v>
      </c>
      <c r="L100" s="93">
        <v>13.333333333333334</v>
      </c>
      <c r="M100" s="93">
        <v>1.6666666666666667</v>
      </c>
      <c r="N100" s="93">
        <v>71.666666666666671</v>
      </c>
    </row>
    <row r="101" spans="2:14">
      <c r="B101" s="71" t="s">
        <v>25</v>
      </c>
      <c r="C101" s="104">
        <v>15</v>
      </c>
      <c r="D101" s="92"/>
      <c r="E101" s="93">
        <v>26.666666666666668</v>
      </c>
      <c r="F101" s="93"/>
      <c r="G101" s="93">
        <v>73.333333333333329</v>
      </c>
      <c r="I101" s="71" t="s">
        <v>25</v>
      </c>
      <c r="J101" s="104">
        <v>14</v>
      </c>
      <c r="K101" s="92"/>
      <c r="L101" s="93">
        <v>21.428571428571427</v>
      </c>
      <c r="M101" s="93"/>
      <c r="N101" s="93">
        <v>78.571428571428569</v>
      </c>
    </row>
    <row r="102" spans="2:14">
      <c r="B102" s="71" t="s">
        <v>26</v>
      </c>
      <c r="C102" s="104">
        <v>71</v>
      </c>
      <c r="D102" s="92">
        <v>7.042253521126761</v>
      </c>
      <c r="E102" s="93">
        <v>36.619718309859159</v>
      </c>
      <c r="F102" s="93"/>
      <c r="G102" s="93">
        <v>56.338028169014088</v>
      </c>
      <c r="I102" s="71" t="s">
        <v>26</v>
      </c>
      <c r="J102" s="104">
        <v>70</v>
      </c>
      <c r="K102" s="92">
        <v>11.428571428571429</v>
      </c>
      <c r="L102" s="93">
        <v>31.428571428571427</v>
      </c>
      <c r="M102" s="93"/>
      <c r="N102" s="93">
        <v>57.142857142857139</v>
      </c>
    </row>
    <row r="103" spans="2:14" ht="14.25" thickBot="1">
      <c r="B103" s="77" t="s">
        <v>27</v>
      </c>
      <c r="C103" s="105">
        <v>142</v>
      </c>
      <c r="D103" s="97">
        <v>4.225352112676056</v>
      </c>
      <c r="E103" s="98">
        <v>18.30985915492958</v>
      </c>
      <c r="F103" s="98">
        <v>1.4084507042253522</v>
      </c>
      <c r="G103" s="98">
        <v>76.056338028169009</v>
      </c>
      <c r="I103" s="77" t="s">
        <v>27</v>
      </c>
      <c r="J103" s="105">
        <v>141</v>
      </c>
      <c r="K103" s="97">
        <v>7.0921985815602842</v>
      </c>
      <c r="L103" s="98">
        <v>12.76595744680851</v>
      </c>
      <c r="M103" s="98">
        <v>2.1276595744680851</v>
      </c>
      <c r="N103" s="98">
        <v>78.01418439716312</v>
      </c>
    </row>
    <row r="104" spans="2:14" ht="14.25" thickBot="1">
      <c r="B104" s="59" t="s">
        <v>28</v>
      </c>
      <c r="C104" s="101">
        <f>IF(SUM(C105:C113)=0,"",SUM(C105:C113))</f>
        <v>762</v>
      </c>
      <c r="D104" s="88">
        <f>IF(SUM(D105:D113)=0,"",SUMPRODUCT($C105:$C113, D105:D113)/$C104)</f>
        <v>1.5748031496062993</v>
      </c>
      <c r="E104" s="89">
        <f t="shared" ref="E104:G104" si="20">IF(SUM(E105:E113)=0,"",SUMPRODUCT($C105:$C113, E105:E113)/$C104)</f>
        <v>4.8556430446194225</v>
      </c>
      <c r="F104" s="89">
        <f t="shared" si="20"/>
        <v>0.78740157480314965</v>
      </c>
      <c r="G104" s="89">
        <f t="shared" si="20"/>
        <v>92.782152230971136</v>
      </c>
      <c r="I104" s="59" t="s">
        <v>28</v>
      </c>
      <c r="J104" s="101">
        <f>IF(SUM(J105:J113)=0,"",SUM(J105:J113))</f>
        <v>753</v>
      </c>
      <c r="K104" s="88">
        <f>IF(SUM(K105:K113)=0,"",SUMPRODUCT($J105:$J113, K105:K113)/$J104)</f>
        <v>1.7264276228419655</v>
      </c>
      <c r="L104" s="89">
        <f t="shared" ref="L104:N104" si="21">IF(SUM(L105:L113)=0,"",SUMPRODUCT($J105:$J113, L105:L113)/$J104)</f>
        <v>4.6480743691899074</v>
      </c>
      <c r="M104" s="89">
        <f t="shared" si="21"/>
        <v>0.39840637450199201</v>
      </c>
      <c r="N104" s="89">
        <f t="shared" si="21"/>
        <v>93.227091633466131</v>
      </c>
    </row>
    <row r="105" spans="2:14">
      <c r="B105" s="65" t="s">
        <v>29</v>
      </c>
      <c r="C105" s="103">
        <v>63</v>
      </c>
      <c r="D105" s="90"/>
      <c r="E105" s="91">
        <v>3.1746031746031744</v>
      </c>
      <c r="F105" s="91">
        <v>1.5873015873015872</v>
      </c>
      <c r="G105" s="91">
        <v>95.238095238095227</v>
      </c>
      <c r="I105" s="65" t="s">
        <v>29</v>
      </c>
      <c r="J105" s="103">
        <v>62</v>
      </c>
      <c r="K105" s="90">
        <v>1.6129032258064515</v>
      </c>
      <c r="L105" s="91">
        <v>1.6129032258064515</v>
      </c>
      <c r="M105" s="91"/>
      <c r="N105" s="91">
        <v>96.774193548387103</v>
      </c>
    </row>
    <row r="106" spans="2:14">
      <c r="B106" s="71" t="s">
        <v>30</v>
      </c>
      <c r="C106" s="104">
        <v>93</v>
      </c>
      <c r="D106" s="92">
        <v>3.225806451612903</v>
      </c>
      <c r="E106" s="93">
        <v>5.376344086021505</v>
      </c>
      <c r="F106" s="93"/>
      <c r="G106" s="93">
        <v>91.397849462365585</v>
      </c>
      <c r="I106" s="71" t="s">
        <v>30</v>
      </c>
      <c r="J106" s="104">
        <v>93</v>
      </c>
      <c r="K106" s="92">
        <v>3.225806451612903</v>
      </c>
      <c r="L106" s="93">
        <v>4.3010752688172049</v>
      </c>
      <c r="M106" s="93">
        <v>1.0752688172043012</v>
      </c>
      <c r="N106" s="93">
        <v>91.397849462365585</v>
      </c>
    </row>
    <row r="107" spans="2:14">
      <c r="B107" s="71" t="s">
        <v>31</v>
      </c>
      <c r="C107" s="104">
        <v>71</v>
      </c>
      <c r="D107" s="92"/>
      <c r="E107" s="93"/>
      <c r="F107" s="93"/>
      <c r="G107" s="93">
        <v>100</v>
      </c>
      <c r="I107" s="71" t="s">
        <v>31</v>
      </c>
      <c r="J107" s="104">
        <v>71</v>
      </c>
      <c r="K107" s="92"/>
      <c r="L107" s="93"/>
      <c r="M107" s="93">
        <v>1.4084507042253522</v>
      </c>
      <c r="N107" s="93">
        <v>98.591549295774655</v>
      </c>
    </row>
    <row r="108" spans="2:14">
      <c r="B108" s="71" t="s">
        <v>32</v>
      </c>
      <c r="C108" s="104">
        <v>171</v>
      </c>
      <c r="D108" s="92">
        <v>1.7543859649122806</v>
      </c>
      <c r="E108" s="93">
        <v>7.0175438596491224</v>
      </c>
      <c r="F108" s="93">
        <v>0.58479532163742687</v>
      </c>
      <c r="G108" s="93">
        <v>90.643274853801174</v>
      </c>
      <c r="I108" s="71" t="s">
        <v>32</v>
      </c>
      <c r="J108" s="104">
        <v>167</v>
      </c>
      <c r="K108" s="92">
        <v>1.7964071856287425</v>
      </c>
      <c r="L108" s="93">
        <v>8.3832335329341312</v>
      </c>
      <c r="M108" s="93"/>
      <c r="N108" s="93">
        <v>89.820359281437121</v>
      </c>
    </row>
    <row r="109" spans="2:14">
      <c r="B109" s="71" t="s">
        <v>33</v>
      </c>
      <c r="C109" s="104">
        <v>144</v>
      </c>
      <c r="D109" s="92"/>
      <c r="E109" s="93">
        <v>2.7777777777777777</v>
      </c>
      <c r="F109" s="93">
        <v>1.3888888888888888</v>
      </c>
      <c r="G109" s="93">
        <v>95.833333333333343</v>
      </c>
      <c r="I109" s="71" t="s">
        <v>33</v>
      </c>
      <c r="J109" s="104">
        <v>143</v>
      </c>
      <c r="K109" s="92">
        <v>0.69930069930069927</v>
      </c>
      <c r="L109" s="93">
        <v>2.0979020979020979</v>
      </c>
      <c r="M109" s="93">
        <v>0.69930069930069927</v>
      </c>
      <c r="N109" s="93">
        <v>96.503496503496507</v>
      </c>
    </row>
    <row r="110" spans="2:14">
      <c r="B110" s="71" t="s">
        <v>34</v>
      </c>
      <c r="C110" s="104">
        <v>66</v>
      </c>
      <c r="D110" s="92">
        <v>7.5757575757575761</v>
      </c>
      <c r="E110" s="93">
        <v>6.0606060606060606</v>
      </c>
      <c r="F110" s="93"/>
      <c r="G110" s="93">
        <v>86.36363636363636</v>
      </c>
      <c r="I110" s="71" t="s">
        <v>34</v>
      </c>
      <c r="J110" s="104">
        <v>65</v>
      </c>
      <c r="K110" s="92">
        <v>4.6153846153846159</v>
      </c>
      <c r="L110" s="93">
        <v>4.6153846153846159</v>
      </c>
      <c r="M110" s="93"/>
      <c r="N110" s="93">
        <v>90.769230769230774</v>
      </c>
    </row>
    <row r="111" spans="2:14">
      <c r="B111" s="71" t="s">
        <v>35</v>
      </c>
      <c r="C111" s="104">
        <v>16</v>
      </c>
      <c r="D111" s="92"/>
      <c r="E111" s="93"/>
      <c r="F111" s="93"/>
      <c r="G111" s="93">
        <v>100</v>
      </c>
      <c r="I111" s="71" t="s">
        <v>35</v>
      </c>
      <c r="J111" s="104">
        <v>16</v>
      </c>
      <c r="K111" s="92"/>
      <c r="L111" s="93"/>
      <c r="M111" s="93"/>
      <c r="N111" s="93">
        <v>100</v>
      </c>
    </row>
    <row r="112" spans="2:14">
      <c r="B112" s="71" t="s">
        <v>36</v>
      </c>
      <c r="C112" s="104">
        <v>134</v>
      </c>
      <c r="D112" s="92">
        <v>0.74626865671641784</v>
      </c>
      <c r="E112" s="93">
        <v>7.4626865671641784</v>
      </c>
      <c r="F112" s="93">
        <v>1.4925373134328357</v>
      </c>
      <c r="G112" s="93">
        <v>90.298507462686572</v>
      </c>
      <c r="I112" s="71" t="s">
        <v>36</v>
      </c>
      <c r="J112" s="104">
        <v>132</v>
      </c>
      <c r="K112" s="92">
        <v>1.5151515151515151</v>
      </c>
      <c r="L112" s="93">
        <v>7.5757575757575761</v>
      </c>
      <c r="M112" s="93"/>
      <c r="N112" s="93">
        <v>90.909090909090907</v>
      </c>
    </row>
    <row r="113" spans="2:14" ht="14.25" thickBot="1">
      <c r="B113" s="77" t="s">
        <v>37</v>
      </c>
      <c r="C113" s="105">
        <v>4</v>
      </c>
      <c r="D113" s="97"/>
      <c r="E113" s="98"/>
      <c r="F113" s="98"/>
      <c r="G113" s="98">
        <v>100</v>
      </c>
      <c r="I113" s="77" t="s">
        <v>37</v>
      </c>
      <c r="J113" s="105">
        <v>4</v>
      </c>
      <c r="K113" s="97"/>
      <c r="L113" s="98"/>
      <c r="M113" s="98"/>
      <c r="N113" s="98">
        <v>100</v>
      </c>
    </row>
    <row r="114" spans="2:14" ht="14.25" thickBot="1">
      <c r="B114" s="59" t="s">
        <v>38</v>
      </c>
      <c r="C114" s="101">
        <f>IF(SUM(C105:C113,C91:C103)=0,"",SUM(C105:C113,C91:C103))</f>
        <v>1398</v>
      </c>
      <c r="D114" s="88">
        <f>IF(SUM(D105:D113,D91:D103)=0,"",(SUMPRODUCT($C91:$C103, D91:D103)+SUMPRODUCT($C105:$C113, D105:D113))/$C114)</f>
        <v>3.4334763948497855</v>
      </c>
      <c r="E114" s="89">
        <f t="shared" ref="E114:G114" si="22">IF(SUM(E105:E113,E91:E103)=0,"",(SUMPRODUCT($C91:$C103, E91:E103)+SUMPRODUCT($C105:$C113, E105:E113))/$C114)</f>
        <v>11.015736766809729</v>
      </c>
      <c r="F114" s="89">
        <f t="shared" si="22"/>
        <v>0.64377682403433478</v>
      </c>
      <c r="G114" s="89">
        <f t="shared" si="22"/>
        <v>84.907010014306152</v>
      </c>
      <c r="I114" s="59" t="s">
        <v>38</v>
      </c>
      <c r="J114" s="101">
        <f>IF(SUM(J105:J113,J91:J103)=0,"",SUM(J105:J113,J91:J103))</f>
        <v>1384</v>
      </c>
      <c r="K114" s="88">
        <f>IF(SUM(K105:K113,K91:K103)=0,"",(SUMPRODUCT($J91:$J103, K91:K103)+SUMPRODUCT($J105:$J113, K105:K113))/$J114)</f>
        <v>4.696531791907514</v>
      </c>
      <c r="L114" s="89">
        <f t="shared" ref="L114:N114" si="23">IF(SUM(L105:L113,L91:L103)=0,"",(SUMPRODUCT($J91:$J103, L91:L103)+SUMPRODUCT($J105:$J113, L105:L113))/$J114)</f>
        <v>9.5375722543352595</v>
      </c>
      <c r="M114" s="89">
        <f t="shared" si="23"/>
        <v>0.6502890173410405</v>
      </c>
      <c r="N114" s="89">
        <f t="shared" si="23"/>
        <v>85.115606936416185</v>
      </c>
    </row>
  </sheetData>
  <phoneticPr fontId="2"/>
  <conditionalFormatting sqref="D9:G33">
    <cfRule type="expression" dxfId="41" priority="22">
      <formula>AND(D9=LARGE($D9:$G9,3),NOT(D9=0))</formula>
    </cfRule>
    <cfRule type="expression" dxfId="40" priority="23">
      <formula>AND(D9=LARGE($D9:$G9,2),NOT(D9=0))</formula>
    </cfRule>
    <cfRule type="expression" dxfId="39" priority="24">
      <formula>AND(D9=LARGE($D9:$G9,1),NOT(D9=0))</formula>
    </cfRule>
  </conditionalFormatting>
  <conditionalFormatting sqref="D36:G60">
    <cfRule type="expression" dxfId="38" priority="16">
      <formula>AND(D36=LARGE($D36:$G36,3),NOT(D36=0))</formula>
    </cfRule>
    <cfRule type="expression" dxfId="37" priority="17">
      <formula>AND(D36=LARGE($D36:$G36,2),NOT(D36=0))</formula>
    </cfRule>
    <cfRule type="expression" dxfId="36" priority="18">
      <formula>AND(D36=LARGE($D36:$G36,1),NOT(D36=0))</formula>
    </cfRule>
  </conditionalFormatting>
  <conditionalFormatting sqref="D63:G87">
    <cfRule type="expression" dxfId="35" priority="13">
      <formula>AND(D63=LARGE($D63:$G63,3),NOT(D63=0))</formula>
    </cfRule>
    <cfRule type="expression" dxfId="34" priority="14">
      <formula>AND(D63=LARGE($D63:$G63,2),NOT(D63=0))</formula>
    </cfRule>
    <cfRule type="expression" dxfId="33" priority="15">
      <formula>AND(D63=LARGE($D63:$G63,1),NOT(D63=0))</formula>
    </cfRule>
  </conditionalFormatting>
  <conditionalFormatting sqref="D90:G114">
    <cfRule type="expression" dxfId="32" priority="10">
      <formula>AND(D90=LARGE($D90:$G90,3),NOT(D90=0))</formula>
    </cfRule>
    <cfRule type="expression" dxfId="31" priority="11">
      <formula>AND(D90=LARGE($D90:$G90,2),NOT(D90=0))</formula>
    </cfRule>
    <cfRule type="expression" dxfId="30" priority="12">
      <formula>AND(D90=LARGE($D90:$G90,1),NOT(D90=0))</formula>
    </cfRule>
  </conditionalFormatting>
  <conditionalFormatting sqref="K9:N33">
    <cfRule type="expression" dxfId="29" priority="19">
      <formula>AND(K9=LARGE($K9:$N9,3),NOT(K9=0))</formula>
    </cfRule>
    <cfRule type="expression" dxfId="28" priority="20">
      <formula>AND(K9=LARGE($K9:$N9,2),NOT(K9=0))</formula>
    </cfRule>
    <cfRule type="expression" dxfId="27" priority="21">
      <formula>AND(K9=LARGE($K9:$N9,1),NOT(K9=0))</formula>
    </cfRule>
  </conditionalFormatting>
  <conditionalFormatting sqref="K36:N60">
    <cfRule type="expression" dxfId="26" priority="7">
      <formula>AND(K36=LARGE($K36:$N36,3),NOT(K36=0))</formula>
    </cfRule>
    <cfRule type="expression" dxfId="25" priority="8">
      <formula>AND(K36=LARGE($K36:$N36,2),NOT(K36=0))</formula>
    </cfRule>
    <cfRule type="expression" dxfId="24" priority="9">
      <formula>AND(K36=LARGE($K36:$N36,1),NOT(K36=0))</formula>
    </cfRule>
  </conditionalFormatting>
  <conditionalFormatting sqref="K63:N87">
    <cfRule type="expression" dxfId="23" priority="4">
      <formula>AND(K63=LARGE($K63:$N63,3),NOT(K63=0))</formula>
    </cfRule>
    <cfRule type="expression" dxfId="22" priority="5">
      <formula>AND(K63=LARGE($K63:$N63,2),NOT(K63=0))</formula>
    </cfRule>
    <cfRule type="expression" dxfId="21" priority="6">
      <formula>AND(K63=LARGE($K63:$N63,1),NOT(K63=0))</formula>
    </cfRule>
  </conditionalFormatting>
  <conditionalFormatting sqref="K90:N114">
    <cfRule type="expression" dxfId="20" priority="1">
      <formula>AND(K90=LARGE($K90:$N90,3),NOT(K90=0))</formula>
    </cfRule>
    <cfRule type="expression" dxfId="19" priority="2">
      <formula>AND(K90=LARGE($K90:$N90,2),NOT(K90=0))</formula>
    </cfRule>
    <cfRule type="expression" dxfId="18" priority="3">
      <formula>AND(K90=LARGE($K90:$N90,1),NOT(K90=0))</formula>
    </cfRule>
  </conditionalFormatting>
  <pageMargins left="0.7" right="0.7" top="0.75" bottom="0.75" header="0.3" footer="0.3"/>
  <pageSetup paperSize="9" scale="46" orientation="portrait" horizontalDpi="300" verticalDpi="3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5CCC4-266E-4CA1-81F1-277D0A1C1FD5}">
  <sheetPr>
    <pageSetUpPr fitToPage="1"/>
  </sheetPr>
  <dimension ref="B1:I33"/>
  <sheetViews>
    <sheetView workbookViewId="0"/>
  </sheetViews>
  <sheetFormatPr defaultRowHeight="13.5"/>
  <cols>
    <col min="1" max="1" width="9" style="27"/>
    <col min="2" max="2" width="15" style="27" bestFit="1" customWidth="1"/>
    <col min="3" max="16384" width="9" style="27"/>
  </cols>
  <sheetData>
    <row r="1" spans="2:9" ht="17.25">
      <c r="B1" s="47"/>
    </row>
    <row r="3" spans="2:9">
      <c r="B3" s="27" t="s">
        <v>294</v>
      </c>
    </row>
    <row r="4" spans="2:9">
      <c r="B4" s="27" t="s">
        <v>326</v>
      </c>
    </row>
    <row r="6" spans="2:9" ht="14.25" thickBot="1">
      <c r="I6" s="48" t="s">
        <v>10</v>
      </c>
    </row>
    <row r="7" spans="2:9" ht="54.75" thickBot="1">
      <c r="B7" s="53"/>
      <c r="C7" s="54" t="s">
        <v>12</v>
      </c>
      <c r="D7" s="55" t="s">
        <v>327</v>
      </c>
      <c r="E7" s="56" t="s">
        <v>328</v>
      </c>
      <c r="F7" s="56" t="s">
        <v>319</v>
      </c>
      <c r="G7" s="56" t="s">
        <v>329</v>
      </c>
      <c r="H7" s="56" t="s">
        <v>330</v>
      </c>
      <c r="I7" s="58" t="s">
        <v>331</v>
      </c>
    </row>
    <row r="8" spans="2:9" ht="14.25" thickBot="1">
      <c r="B8" s="59" t="s">
        <v>14</v>
      </c>
      <c r="C8" s="60">
        <f>IF(SUM(C9:C21)=0,"",SUM(C9:C21))</f>
        <v>319</v>
      </c>
      <c r="D8" s="61">
        <f>IF(SUM(D9:D21)=0,"",SUMPRODUCT($C9:$C21, D9:D21)/$C8)</f>
        <v>8.1504702194357375</v>
      </c>
      <c r="E8" s="62">
        <f t="shared" ref="E8:I8" si="0">IF(SUM(E9:E21)=0,"",SUMPRODUCT($C9:$C21, E9:E21)/$C8)</f>
        <v>29.467084639498431</v>
      </c>
      <c r="F8" s="62">
        <f t="shared" si="0"/>
        <v>5.3291536050156738</v>
      </c>
      <c r="G8" s="62">
        <f t="shared" si="0"/>
        <v>0.62695924764890276</v>
      </c>
      <c r="H8" s="62">
        <f t="shared" si="0"/>
        <v>1.8808777429467085</v>
      </c>
      <c r="I8" s="64">
        <f t="shared" si="0"/>
        <v>54.545454545454547</v>
      </c>
    </row>
    <row r="9" spans="2:9">
      <c r="B9" s="65" t="s">
        <v>15</v>
      </c>
      <c r="C9" s="66">
        <v>45</v>
      </c>
      <c r="D9" s="67">
        <v>8.8888888888888893</v>
      </c>
      <c r="E9" s="68">
        <v>11.111111111111111</v>
      </c>
      <c r="F9" s="68">
        <v>6.666666666666667</v>
      </c>
      <c r="G9" s="68"/>
      <c r="H9" s="68">
        <v>4.4444444444444446</v>
      </c>
      <c r="I9" s="70">
        <v>68.888888888888886</v>
      </c>
    </row>
    <row r="10" spans="2:9">
      <c r="B10" s="71" t="s">
        <v>16</v>
      </c>
      <c r="C10" s="72">
        <v>7</v>
      </c>
      <c r="D10" s="73">
        <v>14.285714285714285</v>
      </c>
      <c r="E10" s="74">
        <v>28.571428571428569</v>
      </c>
      <c r="F10" s="74"/>
      <c r="G10" s="74"/>
      <c r="H10" s="74"/>
      <c r="I10" s="76">
        <v>57.142857142857139</v>
      </c>
    </row>
    <row r="11" spans="2:9">
      <c r="B11" s="71" t="s">
        <v>17</v>
      </c>
      <c r="C11" s="72">
        <v>7</v>
      </c>
      <c r="D11" s="73"/>
      <c r="E11" s="74">
        <v>14.285714285714285</v>
      </c>
      <c r="F11" s="74">
        <v>14.285714285714285</v>
      </c>
      <c r="G11" s="74"/>
      <c r="H11" s="74"/>
      <c r="I11" s="76">
        <v>71.428571428571431</v>
      </c>
    </row>
    <row r="12" spans="2:9">
      <c r="B12" s="71" t="s">
        <v>18</v>
      </c>
      <c r="C12" s="72">
        <v>30</v>
      </c>
      <c r="D12" s="73">
        <v>6.666666666666667</v>
      </c>
      <c r="E12" s="74">
        <v>36.666666666666664</v>
      </c>
      <c r="F12" s="74"/>
      <c r="G12" s="74"/>
      <c r="H12" s="74"/>
      <c r="I12" s="76">
        <v>56.666666666666664</v>
      </c>
    </row>
    <row r="13" spans="2:9">
      <c r="B13" s="71" t="s">
        <v>19</v>
      </c>
      <c r="C13" s="72">
        <v>1</v>
      </c>
      <c r="D13" s="73"/>
      <c r="E13" s="74">
        <v>100</v>
      </c>
      <c r="F13" s="74"/>
      <c r="G13" s="74"/>
      <c r="H13" s="74"/>
      <c r="I13" s="76"/>
    </row>
    <row r="14" spans="2:9">
      <c r="B14" s="71" t="s">
        <v>20</v>
      </c>
      <c r="C14" s="72">
        <v>11</v>
      </c>
      <c r="D14" s="73"/>
      <c r="E14" s="74">
        <v>9.0909090909090917</v>
      </c>
      <c r="F14" s="74"/>
      <c r="G14" s="74"/>
      <c r="H14" s="74"/>
      <c r="I14" s="76">
        <v>90.909090909090907</v>
      </c>
    </row>
    <row r="15" spans="2:9">
      <c r="B15" s="71" t="s">
        <v>21</v>
      </c>
      <c r="C15" s="72">
        <v>13</v>
      </c>
      <c r="D15" s="73"/>
      <c r="E15" s="74">
        <v>23.076923076923077</v>
      </c>
      <c r="F15" s="74">
        <v>15.384615384615385</v>
      </c>
      <c r="G15" s="74"/>
      <c r="H15" s="74"/>
      <c r="I15" s="76">
        <v>61.53846153846154</v>
      </c>
    </row>
    <row r="16" spans="2:9">
      <c r="B16" s="71" t="s">
        <v>22</v>
      </c>
      <c r="C16" s="72">
        <v>8</v>
      </c>
      <c r="D16" s="73">
        <v>12.5</v>
      </c>
      <c r="E16" s="74">
        <v>12.5</v>
      </c>
      <c r="F16" s="74"/>
      <c r="G16" s="74"/>
      <c r="H16" s="74"/>
      <c r="I16" s="76">
        <v>75</v>
      </c>
    </row>
    <row r="17" spans="2:9">
      <c r="B17" s="71" t="s">
        <v>23</v>
      </c>
      <c r="C17" s="72">
        <v>49</v>
      </c>
      <c r="D17" s="73">
        <v>12.244897959183673</v>
      </c>
      <c r="E17" s="74">
        <v>48.979591836734691</v>
      </c>
      <c r="F17" s="74">
        <v>4.0816326530612246</v>
      </c>
      <c r="G17" s="74"/>
      <c r="H17" s="74">
        <v>2.0408163265306123</v>
      </c>
      <c r="I17" s="76">
        <v>32.653061224489797</v>
      </c>
    </row>
    <row r="18" spans="2:9">
      <c r="B18" s="71" t="s">
        <v>24</v>
      </c>
      <c r="C18" s="72">
        <v>33</v>
      </c>
      <c r="D18" s="73">
        <v>9.0909090909090917</v>
      </c>
      <c r="E18" s="74">
        <v>24.242424242424242</v>
      </c>
      <c r="F18" s="74">
        <v>3.0303030303030303</v>
      </c>
      <c r="G18" s="74"/>
      <c r="H18" s="74">
        <v>3.0303030303030303</v>
      </c>
      <c r="I18" s="76">
        <v>60.606060606060609</v>
      </c>
    </row>
    <row r="19" spans="2:9">
      <c r="B19" s="71" t="s">
        <v>25</v>
      </c>
      <c r="C19" s="72">
        <v>13</v>
      </c>
      <c r="D19" s="73">
        <v>7.6923076923076925</v>
      </c>
      <c r="E19" s="74">
        <v>38.461538461538467</v>
      </c>
      <c r="F19" s="74">
        <v>7.6923076923076925</v>
      </c>
      <c r="G19" s="74"/>
      <c r="H19" s="74"/>
      <c r="I19" s="76">
        <v>46.153846153846153</v>
      </c>
    </row>
    <row r="20" spans="2:9">
      <c r="B20" s="71" t="s">
        <v>26</v>
      </c>
      <c r="C20" s="72">
        <v>34</v>
      </c>
      <c r="D20" s="73">
        <v>8.8235294117647065</v>
      </c>
      <c r="E20" s="74">
        <v>44.117647058823529</v>
      </c>
      <c r="F20" s="74">
        <v>14.705882352941178</v>
      </c>
      <c r="G20" s="74"/>
      <c r="H20" s="74">
        <v>2.9411764705882351</v>
      </c>
      <c r="I20" s="76">
        <v>29.411764705882355</v>
      </c>
    </row>
    <row r="21" spans="2:9" ht="14.25" thickBot="1">
      <c r="B21" s="77" t="s">
        <v>27</v>
      </c>
      <c r="C21" s="78">
        <v>68</v>
      </c>
      <c r="D21" s="79">
        <v>7.3529411764705888</v>
      </c>
      <c r="E21" s="80">
        <v>25</v>
      </c>
      <c r="F21" s="80">
        <v>2.9411764705882351</v>
      </c>
      <c r="G21" s="80">
        <v>2.9411764705882351</v>
      </c>
      <c r="H21" s="80">
        <v>1.4705882352941175</v>
      </c>
      <c r="I21" s="82">
        <v>60.294117647058819</v>
      </c>
    </row>
    <row r="22" spans="2:9" ht="14.25" thickBot="1">
      <c r="B22" s="59" t="s">
        <v>28</v>
      </c>
      <c r="C22" s="60">
        <f>IF(SUM(C23:C31)=0,"",SUM(C23:C31))</f>
        <v>328</v>
      </c>
      <c r="D22" s="61">
        <f>IF(SUM(D23:D31)=0,"",SUMPRODUCT($C23:$C31, D23:D31)/$C22)</f>
        <v>2.7439024390243905</v>
      </c>
      <c r="E22" s="62">
        <f t="shared" ref="E22:I22" si="1">IF(SUM(E23:E31)=0,"",SUMPRODUCT($C23:$C31, E23:E31)/$C22)</f>
        <v>10.060975609756097</v>
      </c>
      <c r="F22" s="62">
        <f t="shared" si="1"/>
        <v>2.7439024390243905</v>
      </c>
      <c r="G22" s="62">
        <f t="shared" si="1"/>
        <v>0.30487804878048785</v>
      </c>
      <c r="H22" s="62">
        <f t="shared" si="1"/>
        <v>1.2195121951219512</v>
      </c>
      <c r="I22" s="64">
        <f t="shared" si="1"/>
        <v>82.926829268292678</v>
      </c>
    </row>
    <row r="23" spans="2:9">
      <c r="B23" s="65" t="s">
        <v>29</v>
      </c>
      <c r="C23" s="66">
        <v>22</v>
      </c>
      <c r="D23" s="67"/>
      <c r="E23" s="68">
        <v>4.5454545454545459</v>
      </c>
      <c r="F23" s="68"/>
      <c r="G23" s="68"/>
      <c r="H23" s="68"/>
      <c r="I23" s="70">
        <v>95.454545454545453</v>
      </c>
    </row>
    <row r="24" spans="2:9">
      <c r="B24" s="71" t="s">
        <v>30</v>
      </c>
      <c r="C24" s="72">
        <v>38</v>
      </c>
      <c r="D24" s="73"/>
      <c r="E24" s="74">
        <v>5.2631578947368416</v>
      </c>
      <c r="F24" s="74">
        <v>2.6315789473684208</v>
      </c>
      <c r="G24" s="74"/>
      <c r="H24" s="74">
        <v>5.2631578947368416</v>
      </c>
      <c r="I24" s="76">
        <v>86.842105263157904</v>
      </c>
    </row>
    <row r="25" spans="2:9">
      <c r="B25" s="71" t="s">
        <v>31</v>
      </c>
      <c r="C25" s="72">
        <v>24</v>
      </c>
      <c r="D25" s="73">
        <v>8.3333333333333321</v>
      </c>
      <c r="E25" s="74"/>
      <c r="F25" s="74"/>
      <c r="G25" s="74"/>
      <c r="H25" s="74"/>
      <c r="I25" s="76">
        <v>91.666666666666657</v>
      </c>
    </row>
    <row r="26" spans="2:9">
      <c r="B26" s="71" t="s">
        <v>32</v>
      </c>
      <c r="C26" s="72">
        <v>91</v>
      </c>
      <c r="D26" s="73">
        <v>4.395604395604396</v>
      </c>
      <c r="E26" s="74">
        <v>19.780219780219781</v>
      </c>
      <c r="F26" s="74">
        <v>6.593406593406594</v>
      </c>
      <c r="G26" s="74">
        <v>1.098901098901099</v>
      </c>
      <c r="H26" s="74"/>
      <c r="I26" s="76">
        <v>68.131868131868131</v>
      </c>
    </row>
    <row r="27" spans="2:9">
      <c r="B27" s="71" t="s">
        <v>33</v>
      </c>
      <c r="C27" s="72">
        <v>57</v>
      </c>
      <c r="D27" s="73">
        <v>1.7543859649122806</v>
      </c>
      <c r="E27" s="74">
        <v>14.035087719298245</v>
      </c>
      <c r="F27" s="74">
        <v>1.7543859649122806</v>
      </c>
      <c r="G27" s="74"/>
      <c r="H27" s="74">
        <v>1.7543859649122806</v>
      </c>
      <c r="I27" s="76">
        <v>80.701754385964904</v>
      </c>
    </row>
    <row r="28" spans="2:9">
      <c r="B28" s="71" t="s">
        <v>34</v>
      </c>
      <c r="C28" s="72">
        <v>32</v>
      </c>
      <c r="D28" s="73"/>
      <c r="E28" s="74">
        <v>6.25</v>
      </c>
      <c r="F28" s="74"/>
      <c r="G28" s="74"/>
      <c r="H28" s="74"/>
      <c r="I28" s="76">
        <v>93.75</v>
      </c>
    </row>
    <row r="29" spans="2:9">
      <c r="B29" s="71" t="s">
        <v>35</v>
      </c>
      <c r="C29" s="72">
        <v>8</v>
      </c>
      <c r="D29" s="73">
        <v>25</v>
      </c>
      <c r="E29" s="74"/>
      <c r="F29" s="74"/>
      <c r="G29" s="74"/>
      <c r="H29" s="74"/>
      <c r="I29" s="76">
        <v>75</v>
      </c>
    </row>
    <row r="30" spans="2:9">
      <c r="B30" s="71" t="s">
        <v>36</v>
      </c>
      <c r="C30" s="72">
        <v>55</v>
      </c>
      <c r="D30" s="73"/>
      <c r="E30" s="74">
        <v>3.6363636363636362</v>
      </c>
      <c r="F30" s="74">
        <v>1.8181818181818181</v>
      </c>
      <c r="G30" s="74"/>
      <c r="H30" s="74">
        <v>1.8181818181818181</v>
      </c>
      <c r="I30" s="76">
        <v>92.72727272727272</v>
      </c>
    </row>
    <row r="31" spans="2:9" ht="14.25" thickBot="1">
      <c r="B31" s="77" t="s">
        <v>37</v>
      </c>
      <c r="C31" s="78">
        <v>1</v>
      </c>
      <c r="D31" s="79"/>
      <c r="E31" s="80"/>
      <c r="F31" s="80"/>
      <c r="G31" s="80"/>
      <c r="H31" s="80"/>
      <c r="I31" s="82">
        <v>100</v>
      </c>
    </row>
    <row r="32" spans="2:9" ht="14.25" thickBot="1">
      <c r="B32" s="59" t="s">
        <v>38</v>
      </c>
      <c r="C32" s="60">
        <f>IF(SUM(C23:C31,C9:C21)=0,"",SUM(C23:C31,C9:C21))</f>
        <v>647</v>
      </c>
      <c r="D32" s="61">
        <f>IF(SUM(D23:D31,D9:D21)=0,"",(SUMPRODUCT($C9:$C21, D9:D21)+SUMPRODUCT($C23:$C31, D23:D31))/$C32)</f>
        <v>5.4095826893353944</v>
      </c>
      <c r="E32" s="62">
        <f t="shared" ref="E32:I32" si="2">IF(SUM(E23:E31,E9:E21)=0,"",(SUMPRODUCT($C9:$C21, E9:E21)+SUMPRODUCT($C23:$C31, E23:E31))/$C32)</f>
        <v>19.629057187017001</v>
      </c>
      <c r="F32" s="62">
        <f t="shared" si="2"/>
        <v>4.01854714064915</v>
      </c>
      <c r="G32" s="62">
        <f t="shared" si="2"/>
        <v>0.46367851622874806</v>
      </c>
      <c r="H32" s="62">
        <f t="shared" si="2"/>
        <v>1.545595054095827</v>
      </c>
      <c r="I32" s="64">
        <f t="shared" si="2"/>
        <v>68.933539412673881</v>
      </c>
    </row>
    <row r="33" spans="3:3">
      <c r="C33" s="83"/>
    </row>
  </sheetData>
  <phoneticPr fontId="2"/>
  <conditionalFormatting sqref="D8:I32">
    <cfRule type="expression" dxfId="17" priority="1">
      <formula>AND(D8=LARGE($D8:$I8,3),NOT(D8=0))</formula>
    </cfRule>
    <cfRule type="expression" dxfId="16" priority="2">
      <formula>AND(D8=LARGE($D8:$I8,2),NOT(D8=0))</formula>
    </cfRule>
    <cfRule type="expression" dxfId="15" priority="3">
      <formula>AND(D8=LARGE($D8:$I8,1),NOT(D8=0))</formula>
    </cfRule>
  </conditionalFormatting>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7E296-CA5C-419C-891E-13D213E3E201}">
  <sheetPr>
    <pageSetUpPr fitToPage="1"/>
  </sheetPr>
  <dimension ref="B1:L33"/>
  <sheetViews>
    <sheetView workbookViewId="0"/>
  </sheetViews>
  <sheetFormatPr defaultRowHeight="13.5"/>
  <cols>
    <col min="1" max="1" width="9" style="27"/>
    <col min="2" max="2" width="15" style="27" bestFit="1" customWidth="1"/>
    <col min="3" max="16384" width="9" style="27"/>
  </cols>
  <sheetData>
    <row r="1" spans="2:12" ht="17.25">
      <c r="B1" s="47"/>
    </row>
    <row r="3" spans="2:12">
      <c r="B3" s="27" t="s">
        <v>332</v>
      </c>
    </row>
    <row r="4" spans="2:12">
      <c r="B4" s="27" t="s">
        <v>333</v>
      </c>
    </row>
    <row r="6" spans="2:12" ht="14.25" thickBot="1">
      <c r="L6" s="48" t="s">
        <v>10</v>
      </c>
    </row>
    <row r="7" spans="2:12" ht="68.25" thickBot="1">
      <c r="B7" s="53"/>
      <c r="C7" s="54" t="s">
        <v>12</v>
      </c>
      <c r="D7" s="55" t="s">
        <v>334</v>
      </c>
      <c r="E7" s="56" t="s">
        <v>335</v>
      </c>
      <c r="F7" s="56" t="s">
        <v>336</v>
      </c>
      <c r="G7" s="56" t="s">
        <v>337</v>
      </c>
      <c r="H7" s="56" t="s">
        <v>338</v>
      </c>
      <c r="I7" s="56" t="s">
        <v>339</v>
      </c>
      <c r="J7" s="56" t="s">
        <v>340</v>
      </c>
      <c r="K7" s="56" t="s">
        <v>341</v>
      </c>
      <c r="L7" s="58" t="s">
        <v>342</v>
      </c>
    </row>
    <row r="8" spans="2:12" ht="14.25" thickBot="1">
      <c r="B8" s="59" t="s">
        <v>14</v>
      </c>
      <c r="C8" s="60">
        <f>IF(SUM(C9:C21)=0,"",SUM(C9:C21))</f>
        <v>860</v>
      </c>
      <c r="D8" s="61">
        <v>76.04651162790698</v>
      </c>
      <c r="E8" s="62">
        <v>49.767441860465119</v>
      </c>
      <c r="F8" s="62">
        <v>25.465116279069765</v>
      </c>
      <c r="G8" s="62">
        <v>10.697674418604651</v>
      </c>
      <c r="H8" s="62">
        <v>30.930232558139537</v>
      </c>
      <c r="I8" s="62">
        <v>8.0232558139534884</v>
      </c>
      <c r="J8" s="62">
        <v>3.9534883720930232</v>
      </c>
      <c r="K8" s="62">
        <v>14.883720930232558</v>
      </c>
      <c r="L8" s="64">
        <v>0.69767441860465118</v>
      </c>
    </row>
    <row r="9" spans="2:12">
      <c r="B9" s="65" t="s">
        <v>15</v>
      </c>
      <c r="C9" s="66">
        <v>140</v>
      </c>
      <c r="D9" s="67">
        <v>79.285714285714278</v>
      </c>
      <c r="E9" s="68">
        <v>53.571428571428569</v>
      </c>
      <c r="F9" s="68">
        <v>19.285714285714288</v>
      </c>
      <c r="G9" s="68">
        <v>5</v>
      </c>
      <c r="H9" s="68">
        <v>35.714285714285715</v>
      </c>
      <c r="I9" s="68">
        <v>3.5714285714285712</v>
      </c>
      <c r="J9" s="68">
        <v>5</v>
      </c>
      <c r="K9" s="68">
        <v>14.285714285714285</v>
      </c>
      <c r="L9" s="70">
        <v>1.4285714285714286</v>
      </c>
    </row>
    <row r="10" spans="2:12">
      <c r="B10" s="71" t="s">
        <v>16</v>
      </c>
      <c r="C10" s="72">
        <v>16</v>
      </c>
      <c r="D10" s="73">
        <v>81.25</v>
      </c>
      <c r="E10" s="74">
        <v>50</v>
      </c>
      <c r="F10" s="74">
        <v>6.25</v>
      </c>
      <c r="G10" s="74">
        <v>6.25</v>
      </c>
      <c r="H10" s="74">
        <v>25</v>
      </c>
      <c r="I10" s="74">
        <v>6.25</v>
      </c>
      <c r="J10" s="74">
        <v>6.25</v>
      </c>
      <c r="K10" s="74">
        <v>18.75</v>
      </c>
      <c r="L10" s="76"/>
    </row>
    <row r="11" spans="2:12">
      <c r="B11" s="71" t="s">
        <v>17</v>
      </c>
      <c r="C11" s="72">
        <v>29</v>
      </c>
      <c r="D11" s="73">
        <v>65.517241379310349</v>
      </c>
      <c r="E11" s="74">
        <v>44.827586206896555</v>
      </c>
      <c r="F11" s="74">
        <v>20.689655172413794</v>
      </c>
      <c r="G11" s="74">
        <v>17.241379310344829</v>
      </c>
      <c r="H11" s="74">
        <v>37.931034482758619</v>
      </c>
      <c r="I11" s="74">
        <v>10.344827586206897</v>
      </c>
      <c r="J11" s="74">
        <v>6.8965517241379306</v>
      </c>
      <c r="K11" s="74">
        <v>24.137931034482758</v>
      </c>
      <c r="L11" s="76"/>
    </row>
    <row r="12" spans="2:12">
      <c r="B12" s="71" t="s">
        <v>18</v>
      </c>
      <c r="C12" s="72">
        <v>69</v>
      </c>
      <c r="D12" s="73">
        <v>79.710144927536234</v>
      </c>
      <c r="E12" s="74">
        <v>47.826086956521742</v>
      </c>
      <c r="F12" s="74">
        <v>27.536231884057973</v>
      </c>
      <c r="G12" s="74">
        <v>13.043478260869565</v>
      </c>
      <c r="H12" s="74">
        <v>34.782608695652172</v>
      </c>
      <c r="I12" s="74">
        <v>7.2463768115942031</v>
      </c>
      <c r="J12" s="74">
        <v>4.3478260869565215</v>
      </c>
      <c r="K12" s="74">
        <v>8.695652173913043</v>
      </c>
      <c r="L12" s="76">
        <v>1.4492753623188406</v>
      </c>
    </row>
    <row r="13" spans="2:12">
      <c r="B13" s="71" t="s">
        <v>19</v>
      </c>
      <c r="C13" s="72">
        <v>4</v>
      </c>
      <c r="D13" s="73">
        <v>50</v>
      </c>
      <c r="E13" s="74">
        <v>50</v>
      </c>
      <c r="F13" s="74">
        <v>75</v>
      </c>
      <c r="G13" s="74">
        <v>50</v>
      </c>
      <c r="H13" s="74">
        <v>50</v>
      </c>
      <c r="I13" s="74"/>
      <c r="J13" s="74"/>
      <c r="K13" s="74">
        <v>25</v>
      </c>
      <c r="L13" s="76"/>
    </row>
    <row r="14" spans="2:12">
      <c r="B14" s="71" t="s">
        <v>20</v>
      </c>
      <c r="C14" s="72">
        <v>48</v>
      </c>
      <c r="D14" s="73">
        <v>70.833333333333343</v>
      </c>
      <c r="E14" s="74">
        <v>47.916666666666671</v>
      </c>
      <c r="F14" s="74">
        <v>10.416666666666668</v>
      </c>
      <c r="G14" s="74">
        <v>8.3333333333333321</v>
      </c>
      <c r="H14" s="74">
        <v>29.166666666666668</v>
      </c>
      <c r="I14" s="74">
        <v>4.1666666666666661</v>
      </c>
      <c r="J14" s="74">
        <v>2.083333333333333</v>
      </c>
      <c r="K14" s="74">
        <v>8.3333333333333321</v>
      </c>
      <c r="L14" s="76">
        <v>2.083333333333333</v>
      </c>
    </row>
    <row r="15" spans="2:12">
      <c r="B15" s="71" t="s">
        <v>21</v>
      </c>
      <c r="C15" s="72">
        <v>38</v>
      </c>
      <c r="D15" s="73">
        <v>78.94736842105263</v>
      </c>
      <c r="E15" s="74">
        <v>36.84210526315789</v>
      </c>
      <c r="F15" s="74">
        <v>34.210526315789473</v>
      </c>
      <c r="G15" s="74">
        <v>10.526315789473683</v>
      </c>
      <c r="H15" s="74">
        <v>21.052631578947366</v>
      </c>
      <c r="I15" s="74">
        <v>7.8947368421052628</v>
      </c>
      <c r="J15" s="74">
        <v>2.6315789473684208</v>
      </c>
      <c r="K15" s="74">
        <v>10.526315789473683</v>
      </c>
      <c r="L15" s="76"/>
    </row>
    <row r="16" spans="2:12">
      <c r="B16" s="71" t="s">
        <v>22</v>
      </c>
      <c r="C16" s="72">
        <v>33</v>
      </c>
      <c r="D16" s="73">
        <v>75.757575757575751</v>
      </c>
      <c r="E16" s="74">
        <v>45.454545454545453</v>
      </c>
      <c r="F16" s="74">
        <v>27.27272727272727</v>
      </c>
      <c r="G16" s="74">
        <v>15.151515151515152</v>
      </c>
      <c r="H16" s="74">
        <v>27.27272727272727</v>
      </c>
      <c r="I16" s="74">
        <v>9.0909090909090917</v>
      </c>
      <c r="J16" s="74">
        <v>3.0303030303030303</v>
      </c>
      <c r="K16" s="74">
        <v>15.151515151515152</v>
      </c>
      <c r="L16" s="76"/>
    </row>
    <row r="17" spans="2:12">
      <c r="B17" s="71" t="s">
        <v>23</v>
      </c>
      <c r="C17" s="72">
        <v>100</v>
      </c>
      <c r="D17" s="73">
        <v>75</v>
      </c>
      <c r="E17" s="74">
        <v>46</v>
      </c>
      <c r="F17" s="74">
        <v>28.000000000000004</v>
      </c>
      <c r="G17" s="74">
        <v>5</v>
      </c>
      <c r="H17" s="74">
        <v>37</v>
      </c>
      <c r="I17" s="74">
        <v>10</v>
      </c>
      <c r="J17" s="74">
        <v>9</v>
      </c>
      <c r="K17" s="74">
        <v>19</v>
      </c>
      <c r="L17" s="76">
        <v>1</v>
      </c>
    </row>
    <row r="18" spans="2:12">
      <c r="B18" s="71" t="s">
        <v>24</v>
      </c>
      <c r="C18" s="72">
        <v>81</v>
      </c>
      <c r="D18" s="73">
        <v>72.839506172839506</v>
      </c>
      <c r="E18" s="74">
        <v>48.148148148148145</v>
      </c>
      <c r="F18" s="74">
        <v>27.160493827160494</v>
      </c>
      <c r="G18" s="74">
        <v>12.345679012345679</v>
      </c>
      <c r="H18" s="74">
        <v>28.39506172839506</v>
      </c>
      <c r="I18" s="74">
        <v>14.814814814814813</v>
      </c>
      <c r="J18" s="74">
        <v>3.7037037037037033</v>
      </c>
      <c r="K18" s="74">
        <v>13.580246913580247</v>
      </c>
      <c r="L18" s="76"/>
    </row>
    <row r="19" spans="2:12">
      <c r="B19" s="71" t="s">
        <v>25</v>
      </c>
      <c r="C19" s="72">
        <v>24</v>
      </c>
      <c r="D19" s="73">
        <v>75</v>
      </c>
      <c r="E19" s="74">
        <v>58.333333333333336</v>
      </c>
      <c r="F19" s="74">
        <v>41.666666666666671</v>
      </c>
      <c r="G19" s="74">
        <v>12.5</v>
      </c>
      <c r="H19" s="74">
        <v>16.666666666666664</v>
      </c>
      <c r="I19" s="74">
        <v>8.3333333333333321</v>
      </c>
      <c r="J19" s="74"/>
      <c r="K19" s="74">
        <v>8.3333333333333321</v>
      </c>
      <c r="L19" s="76"/>
    </row>
    <row r="20" spans="2:12">
      <c r="B20" s="71" t="s">
        <v>26</v>
      </c>
      <c r="C20" s="72">
        <v>82</v>
      </c>
      <c r="D20" s="73">
        <v>68.292682926829272</v>
      </c>
      <c r="E20" s="74">
        <v>53.658536585365859</v>
      </c>
      <c r="F20" s="74">
        <v>28.04878048780488</v>
      </c>
      <c r="G20" s="74">
        <v>9.7560975609756095</v>
      </c>
      <c r="H20" s="74">
        <v>28.04878048780488</v>
      </c>
      <c r="I20" s="74">
        <v>7.3170731707317067</v>
      </c>
      <c r="J20" s="74">
        <v>1.2195121951219512</v>
      </c>
      <c r="K20" s="74">
        <v>23.170731707317074</v>
      </c>
      <c r="L20" s="76"/>
    </row>
    <row r="21" spans="2:12" ht="14.25" thickBot="1">
      <c r="B21" s="77" t="s">
        <v>27</v>
      </c>
      <c r="C21" s="78">
        <v>196</v>
      </c>
      <c r="D21" s="79">
        <v>80.102040816326522</v>
      </c>
      <c r="E21" s="80">
        <v>52.040816326530617</v>
      </c>
      <c r="F21" s="80">
        <v>27.040816326530614</v>
      </c>
      <c r="G21" s="80">
        <v>14.795918367346939</v>
      </c>
      <c r="H21" s="80">
        <v>29.081632653061224</v>
      </c>
      <c r="I21" s="80">
        <v>8.6734693877551017</v>
      </c>
      <c r="J21" s="80">
        <v>2.5510204081632653</v>
      </c>
      <c r="K21" s="80">
        <v>13.77551020408163</v>
      </c>
      <c r="L21" s="82">
        <v>0.51020408163265307</v>
      </c>
    </row>
    <row r="22" spans="2:12" ht="14.25" thickBot="1">
      <c r="B22" s="59" t="s">
        <v>28</v>
      </c>
      <c r="C22" s="60">
        <f>IF(SUM(C23:C31)=0,"",SUM(C23:C31))</f>
        <v>1431</v>
      </c>
      <c r="D22" s="61">
        <v>76.030747728860931</v>
      </c>
      <c r="E22" s="62">
        <v>52.48078266946191</v>
      </c>
      <c r="F22" s="62">
        <v>20.125786163522015</v>
      </c>
      <c r="G22" s="62">
        <v>15.164220824598182</v>
      </c>
      <c r="H22" s="62">
        <v>27.323549965059403</v>
      </c>
      <c r="I22" s="62">
        <v>0.83857442348008393</v>
      </c>
      <c r="J22" s="62">
        <v>5.2410901467505235</v>
      </c>
      <c r="K22" s="62">
        <v>12.43885394828791</v>
      </c>
      <c r="L22" s="64">
        <v>1.187980433263452</v>
      </c>
    </row>
    <row r="23" spans="2:12">
      <c r="B23" s="65" t="s">
        <v>29</v>
      </c>
      <c r="C23" s="66">
        <v>98</v>
      </c>
      <c r="D23" s="67">
        <v>68.367346938775512</v>
      </c>
      <c r="E23" s="68">
        <v>47.959183673469383</v>
      </c>
      <c r="F23" s="68">
        <v>21.428571428571427</v>
      </c>
      <c r="G23" s="68">
        <v>20.408163265306122</v>
      </c>
      <c r="H23" s="68">
        <v>19.387755102040817</v>
      </c>
      <c r="I23" s="68">
        <v>2.0408163265306123</v>
      </c>
      <c r="J23" s="68">
        <v>3.0612244897959182</v>
      </c>
      <c r="K23" s="68">
        <v>13.26530612244898</v>
      </c>
      <c r="L23" s="70">
        <v>4.0816326530612246</v>
      </c>
    </row>
    <row r="24" spans="2:12">
      <c r="B24" s="71" t="s">
        <v>30</v>
      </c>
      <c r="C24" s="72">
        <v>149</v>
      </c>
      <c r="D24" s="73">
        <v>82.550335570469798</v>
      </c>
      <c r="E24" s="74">
        <v>54.36241610738255</v>
      </c>
      <c r="F24" s="74">
        <v>20.80536912751678</v>
      </c>
      <c r="G24" s="74">
        <v>13.422818791946309</v>
      </c>
      <c r="H24" s="74">
        <v>38.926174496644293</v>
      </c>
      <c r="I24" s="74"/>
      <c r="J24" s="74">
        <v>2.6845637583892619</v>
      </c>
      <c r="K24" s="74">
        <v>18.120805369127517</v>
      </c>
      <c r="L24" s="76"/>
    </row>
    <row r="25" spans="2:12">
      <c r="B25" s="71" t="s">
        <v>31</v>
      </c>
      <c r="C25" s="72">
        <v>149</v>
      </c>
      <c r="D25" s="73">
        <v>66.442953020134226</v>
      </c>
      <c r="E25" s="74">
        <v>51.677852348993291</v>
      </c>
      <c r="F25" s="74">
        <v>9.3959731543624159</v>
      </c>
      <c r="G25" s="74">
        <v>18.791946308724832</v>
      </c>
      <c r="H25" s="74">
        <v>22.818791946308725</v>
      </c>
      <c r="I25" s="74">
        <v>0.67114093959731547</v>
      </c>
      <c r="J25" s="74">
        <v>1.3422818791946309</v>
      </c>
      <c r="K25" s="74">
        <v>11.409395973154362</v>
      </c>
      <c r="L25" s="76">
        <v>1.3422818791946309</v>
      </c>
    </row>
    <row r="26" spans="2:12">
      <c r="B26" s="71" t="s">
        <v>32</v>
      </c>
      <c r="C26" s="72">
        <v>313</v>
      </c>
      <c r="D26" s="73">
        <v>75.079872204472835</v>
      </c>
      <c r="E26" s="74">
        <v>53.674121405750796</v>
      </c>
      <c r="F26" s="74">
        <v>23.642172523961662</v>
      </c>
      <c r="G26" s="74">
        <v>13.099041533546327</v>
      </c>
      <c r="H26" s="74">
        <v>30.990415335463258</v>
      </c>
      <c r="I26" s="74">
        <v>0.31948881789137379</v>
      </c>
      <c r="J26" s="74">
        <v>7.0287539936102235</v>
      </c>
      <c r="K26" s="74">
        <v>10.862619808306709</v>
      </c>
      <c r="L26" s="76">
        <v>0.95846645367412142</v>
      </c>
    </row>
    <row r="27" spans="2:12">
      <c r="B27" s="71" t="s">
        <v>33</v>
      </c>
      <c r="C27" s="72">
        <v>262</v>
      </c>
      <c r="D27" s="73">
        <v>79.770992366412216</v>
      </c>
      <c r="E27" s="74">
        <v>53.81679389312977</v>
      </c>
      <c r="F27" s="74">
        <v>14.885496183206106</v>
      </c>
      <c r="G27" s="74">
        <v>12.977099236641221</v>
      </c>
      <c r="H27" s="74">
        <v>25.954198473282442</v>
      </c>
      <c r="I27" s="74">
        <v>1.1450381679389312</v>
      </c>
      <c r="J27" s="74">
        <v>3.4351145038167941</v>
      </c>
      <c r="K27" s="74">
        <v>8.015267175572518</v>
      </c>
      <c r="L27" s="76">
        <v>1.5267175572519083</v>
      </c>
    </row>
    <row r="28" spans="2:12">
      <c r="B28" s="71" t="s">
        <v>34</v>
      </c>
      <c r="C28" s="72">
        <v>150</v>
      </c>
      <c r="D28" s="73">
        <v>80</v>
      </c>
      <c r="E28" s="74">
        <v>52</v>
      </c>
      <c r="F28" s="74">
        <v>28.000000000000004</v>
      </c>
      <c r="G28" s="74">
        <v>26</v>
      </c>
      <c r="H28" s="74">
        <v>20.666666666666668</v>
      </c>
      <c r="I28" s="74"/>
      <c r="J28" s="74">
        <v>5.3333333333333339</v>
      </c>
      <c r="K28" s="74">
        <v>14.666666666666666</v>
      </c>
      <c r="L28" s="76"/>
    </row>
    <row r="29" spans="2:12">
      <c r="B29" s="71" t="s">
        <v>35</v>
      </c>
      <c r="C29" s="72">
        <v>44</v>
      </c>
      <c r="D29" s="73">
        <v>75</v>
      </c>
      <c r="E29" s="74">
        <v>56.81818181818182</v>
      </c>
      <c r="F29" s="74">
        <v>15.909090909090908</v>
      </c>
      <c r="G29" s="74">
        <v>22.727272727272727</v>
      </c>
      <c r="H29" s="74">
        <v>13.636363636363635</v>
      </c>
      <c r="I29" s="74">
        <v>2.2727272727272729</v>
      </c>
      <c r="J29" s="74"/>
      <c r="K29" s="74">
        <v>15.909090909090908</v>
      </c>
      <c r="L29" s="76">
        <v>2.2727272727272729</v>
      </c>
    </row>
    <row r="30" spans="2:12">
      <c r="B30" s="71" t="s">
        <v>36</v>
      </c>
      <c r="C30" s="72">
        <v>253</v>
      </c>
      <c r="D30" s="73">
        <v>76.284584980237156</v>
      </c>
      <c r="E30" s="74">
        <v>49.802371541501977</v>
      </c>
      <c r="F30" s="74">
        <v>22.529644268774703</v>
      </c>
      <c r="G30" s="74">
        <v>9.8814229249011856</v>
      </c>
      <c r="H30" s="74">
        <v>29.249011857707508</v>
      </c>
      <c r="I30" s="74">
        <v>1.1857707509881421</v>
      </c>
      <c r="J30" s="74">
        <v>10.671936758893279</v>
      </c>
      <c r="K30" s="74">
        <v>14.624505928853754</v>
      </c>
      <c r="L30" s="76">
        <v>1.1857707509881421</v>
      </c>
    </row>
    <row r="31" spans="2:12" ht="14.25" thickBot="1">
      <c r="B31" s="77" t="s">
        <v>37</v>
      </c>
      <c r="C31" s="78">
        <v>13</v>
      </c>
      <c r="D31" s="79">
        <v>69.230769230769226</v>
      </c>
      <c r="E31" s="80">
        <v>61.53846153846154</v>
      </c>
      <c r="F31" s="80">
        <v>23.076923076923077</v>
      </c>
      <c r="G31" s="80"/>
      <c r="H31" s="80">
        <v>30.76923076923077</v>
      </c>
      <c r="I31" s="80">
        <v>7.6923076923076925</v>
      </c>
      <c r="J31" s="80"/>
      <c r="K31" s="80"/>
      <c r="L31" s="82"/>
    </row>
    <row r="32" spans="2:12" ht="14.25" thickBot="1">
      <c r="B32" s="59" t="s">
        <v>38</v>
      </c>
      <c r="C32" s="60">
        <f>IF(SUM(C23:C31,C9:C21)=0,"",SUM(C23:C31,C9:C21))</f>
        <v>2291</v>
      </c>
      <c r="D32" s="61">
        <v>76.036665211697951</v>
      </c>
      <c r="E32" s="62">
        <v>51.462243561763422</v>
      </c>
      <c r="F32" s="62">
        <v>22.130074203404625</v>
      </c>
      <c r="G32" s="62">
        <v>13.487560017459623</v>
      </c>
      <c r="H32" s="62">
        <v>28.677433435181143</v>
      </c>
      <c r="I32" s="62">
        <v>3.5355739851593189</v>
      </c>
      <c r="J32" s="62">
        <v>4.7577477084242688</v>
      </c>
      <c r="K32" s="62">
        <v>13.356612832824094</v>
      </c>
      <c r="L32" s="64">
        <v>1.003928415539066</v>
      </c>
    </row>
    <row r="33" spans="3:3">
      <c r="C33" s="83"/>
    </row>
  </sheetData>
  <phoneticPr fontId="2"/>
  <conditionalFormatting sqref="D8:L32">
    <cfRule type="expression" dxfId="14" priority="1">
      <formula>AND(D8=LARGE($D8:$L8,3),NOT(D8=0))</formula>
    </cfRule>
    <cfRule type="expression" dxfId="13" priority="2">
      <formula>AND(D8=LARGE($D8:$L8,2),NOT(D8=0))</formula>
    </cfRule>
    <cfRule type="expression" dxfId="12" priority="3">
      <formula>AND(D8=LARGE($D8:$L8,1),NOT(D8=0))</formula>
    </cfRule>
  </conditionalFormatting>
  <pageMargins left="0.7" right="0.7" top="0.75" bottom="0.75" header="0.3" footer="0.3"/>
  <pageSetup paperSize="9" scale="83"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9BAA-EDE5-4918-9E8B-62EED38FD426}">
  <sheetPr>
    <pageSetUpPr fitToPage="1"/>
  </sheetPr>
  <dimension ref="B1:G33"/>
  <sheetViews>
    <sheetView workbookViewId="0"/>
  </sheetViews>
  <sheetFormatPr defaultRowHeight="13.5"/>
  <cols>
    <col min="1" max="1" width="9" style="27"/>
    <col min="2" max="2" width="15" style="27" bestFit="1" customWidth="1"/>
    <col min="3" max="16384" width="9" style="27"/>
  </cols>
  <sheetData>
    <row r="1" spans="2:7" ht="17.25">
      <c r="B1" s="47"/>
    </row>
    <row r="3" spans="2:7">
      <c r="B3" s="27" t="s">
        <v>332</v>
      </c>
    </row>
    <row r="4" spans="2:7">
      <c r="B4" s="27" t="s">
        <v>371</v>
      </c>
    </row>
    <row r="6" spans="2:7" ht="14.25" thickBot="1">
      <c r="G6" s="48" t="s">
        <v>10</v>
      </c>
    </row>
    <row r="7" spans="2:7" ht="81.75" thickBot="1">
      <c r="B7" s="53"/>
      <c r="C7" s="54" t="s">
        <v>12</v>
      </c>
      <c r="D7" s="55" t="s">
        <v>343</v>
      </c>
      <c r="E7" s="56" t="s">
        <v>344</v>
      </c>
      <c r="F7" s="56" t="s">
        <v>345</v>
      </c>
      <c r="G7" s="58" t="s">
        <v>346</v>
      </c>
    </row>
    <row r="8" spans="2:7" ht="14.25" thickBot="1">
      <c r="B8" s="59" t="s">
        <v>14</v>
      </c>
      <c r="C8" s="60">
        <f>IF(SUM(C9:C21)=0,"",SUM(C9:C21))</f>
        <v>846</v>
      </c>
      <c r="D8" s="61">
        <f>IF(SUM(D9:D21)=0,"",SUMPRODUCT($C9:$C21, D9:D21)/$C8)</f>
        <v>14.184397163120567</v>
      </c>
      <c r="E8" s="62">
        <f t="shared" ref="E8:G8" si="0">IF(SUM(E9:E21)=0,"",SUMPRODUCT($C9:$C21, E9:E21)/$C8)</f>
        <v>16.666666666666668</v>
      </c>
      <c r="F8" s="62">
        <f t="shared" si="0"/>
        <v>47.635933806146575</v>
      </c>
      <c r="G8" s="64">
        <f t="shared" si="0"/>
        <v>21.513002364066192</v>
      </c>
    </row>
    <row r="9" spans="2:7">
      <c r="B9" s="65" t="s">
        <v>15</v>
      </c>
      <c r="C9" s="66">
        <v>135</v>
      </c>
      <c r="D9" s="67">
        <v>8.8888888888888893</v>
      </c>
      <c r="E9" s="68">
        <v>17.777777777777779</v>
      </c>
      <c r="F9" s="68">
        <v>44.444444444444443</v>
      </c>
      <c r="G9" s="70">
        <v>28.888888888888886</v>
      </c>
    </row>
    <row r="10" spans="2:7">
      <c r="B10" s="71" t="s">
        <v>16</v>
      </c>
      <c r="C10" s="72">
        <v>16</v>
      </c>
      <c r="D10" s="73">
        <v>12.5</v>
      </c>
      <c r="E10" s="74">
        <v>12.5</v>
      </c>
      <c r="F10" s="74">
        <v>56.25</v>
      </c>
      <c r="G10" s="76">
        <v>18.75</v>
      </c>
    </row>
    <row r="11" spans="2:7">
      <c r="B11" s="71" t="s">
        <v>17</v>
      </c>
      <c r="C11" s="72">
        <v>28</v>
      </c>
      <c r="D11" s="73">
        <v>25</v>
      </c>
      <c r="E11" s="74">
        <v>14.285714285714285</v>
      </c>
      <c r="F11" s="74">
        <v>42.857142857142854</v>
      </c>
      <c r="G11" s="76">
        <v>17.857142857142858</v>
      </c>
    </row>
    <row r="12" spans="2:7">
      <c r="B12" s="71" t="s">
        <v>18</v>
      </c>
      <c r="C12" s="72">
        <v>69</v>
      </c>
      <c r="D12" s="73">
        <v>13.043478260869565</v>
      </c>
      <c r="E12" s="74">
        <v>7.2463768115942031</v>
      </c>
      <c r="F12" s="74">
        <v>63.768115942028977</v>
      </c>
      <c r="G12" s="76">
        <v>15.942028985507244</v>
      </c>
    </row>
    <row r="13" spans="2:7">
      <c r="B13" s="71" t="s">
        <v>19</v>
      </c>
      <c r="C13" s="72">
        <v>4</v>
      </c>
      <c r="D13" s="73">
        <v>25</v>
      </c>
      <c r="E13" s="74">
        <v>25</v>
      </c>
      <c r="F13" s="74">
        <v>25</v>
      </c>
      <c r="G13" s="76">
        <v>25</v>
      </c>
    </row>
    <row r="14" spans="2:7">
      <c r="B14" s="71" t="s">
        <v>20</v>
      </c>
      <c r="C14" s="72">
        <v>49</v>
      </c>
      <c r="D14" s="73">
        <v>2.0408163265306123</v>
      </c>
      <c r="E14" s="74">
        <v>16.326530612244898</v>
      </c>
      <c r="F14" s="74">
        <v>46.938775510204081</v>
      </c>
      <c r="G14" s="76">
        <v>34.693877551020407</v>
      </c>
    </row>
    <row r="15" spans="2:7">
      <c r="B15" s="71" t="s">
        <v>21</v>
      </c>
      <c r="C15" s="72">
        <v>37</v>
      </c>
      <c r="D15" s="73">
        <v>5.4054054054054053</v>
      </c>
      <c r="E15" s="74">
        <v>16.216216216216218</v>
      </c>
      <c r="F15" s="74">
        <v>48.648648648648653</v>
      </c>
      <c r="G15" s="76">
        <v>29.72972972972973</v>
      </c>
    </row>
    <row r="16" spans="2:7">
      <c r="B16" s="71" t="s">
        <v>22</v>
      </c>
      <c r="C16" s="72">
        <v>33</v>
      </c>
      <c r="D16" s="73">
        <v>15.151515151515152</v>
      </c>
      <c r="E16" s="74">
        <v>12.121212121212121</v>
      </c>
      <c r="F16" s="74">
        <v>48.484848484848484</v>
      </c>
      <c r="G16" s="76">
        <v>24.242424242424242</v>
      </c>
    </row>
    <row r="17" spans="2:7">
      <c r="B17" s="71" t="s">
        <v>23</v>
      </c>
      <c r="C17" s="72">
        <v>97</v>
      </c>
      <c r="D17" s="73">
        <v>16.494845360824741</v>
      </c>
      <c r="E17" s="74">
        <v>15.463917525773196</v>
      </c>
      <c r="F17" s="74">
        <v>55.670103092783506</v>
      </c>
      <c r="G17" s="76">
        <v>12.371134020618557</v>
      </c>
    </row>
    <row r="18" spans="2:7">
      <c r="B18" s="71" t="s">
        <v>24</v>
      </c>
      <c r="C18" s="72">
        <v>79</v>
      </c>
      <c r="D18" s="73">
        <v>16.455696202531644</v>
      </c>
      <c r="E18" s="74">
        <v>22.784810126582279</v>
      </c>
      <c r="F18" s="74">
        <v>40.506329113924053</v>
      </c>
      <c r="G18" s="76">
        <v>20.253164556962027</v>
      </c>
    </row>
    <row r="19" spans="2:7">
      <c r="B19" s="71" t="s">
        <v>25</v>
      </c>
      <c r="C19" s="72">
        <v>22</v>
      </c>
      <c r="D19" s="73">
        <v>4.5454545454545459</v>
      </c>
      <c r="E19" s="74">
        <v>36.363636363636367</v>
      </c>
      <c r="F19" s="74">
        <v>54.54545454545454</v>
      </c>
      <c r="G19" s="76">
        <v>4.5454545454545459</v>
      </c>
    </row>
    <row r="20" spans="2:7">
      <c r="B20" s="71" t="s">
        <v>26</v>
      </c>
      <c r="C20" s="72">
        <v>85</v>
      </c>
      <c r="D20" s="73">
        <v>15.294117647058824</v>
      </c>
      <c r="E20" s="74">
        <v>21.176470588235293</v>
      </c>
      <c r="F20" s="74">
        <v>42.352941176470587</v>
      </c>
      <c r="G20" s="76">
        <v>21.176470588235293</v>
      </c>
    </row>
    <row r="21" spans="2:7" ht="14.25" thickBot="1">
      <c r="B21" s="77" t="s">
        <v>27</v>
      </c>
      <c r="C21" s="78">
        <v>192</v>
      </c>
      <c r="D21" s="79">
        <v>19.791666666666664</v>
      </c>
      <c r="E21" s="80">
        <v>14.583333333333334</v>
      </c>
      <c r="F21" s="80">
        <v>44.791666666666671</v>
      </c>
      <c r="G21" s="82">
        <v>20.833333333333336</v>
      </c>
    </row>
    <row r="22" spans="2:7" ht="14.25" thickBot="1">
      <c r="B22" s="59" t="s">
        <v>28</v>
      </c>
      <c r="C22" s="60">
        <f>IF(SUM(C23:C31)=0,"",SUM(C23:C31))</f>
        <v>1426</v>
      </c>
      <c r="D22" s="61">
        <f>IF(SUM(D23:D31)=0,"",SUMPRODUCT($C23:$C31, D23:D31)/$C22)</f>
        <v>9.6072931276297329</v>
      </c>
      <c r="E22" s="62">
        <f t="shared" ref="E22:G22" si="1">IF(SUM(E23:E31)=0,"",SUMPRODUCT($C23:$C31, E23:E31)/$C22)</f>
        <v>11.430575035063114</v>
      </c>
      <c r="F22" s="62">
        <f t="shared" si="1"/>
        <v>43.969144460028048</v>
      </c>
      <c r="G22" s="64">
        <f t="shared" si="1"/>
        <v>34.9929873772791</v>
      </c>
    </row>
    <row r="23" spans="2:7">
      <c r="B23" s="65" t="s">
        <v>29</v>
      </c>
      <c r="C23" s="66">
        <v>99</v>
      </c>
      <c r="D23" s="67">
        <v>11.111111111111111</v>
      </c>
      <c r="E23" s="68">
        <v>12.121212121212121</v>
      </c>
      <c r="F23" s="68">
        <v>37.373737373737377</v>
      </c>
      <c r="G23" s="70">
        <v>39.393939393939391</v>
      </c>
    </row>
    <row r="24" spans="2:7">
      <c r="B24" s="71" t="s">
        <v>30</v>
      </c>
      <c r="C24" s="72">
        <v>141</v>
      </c>
      <c r="D24" s="73">
        <v>17.730496453900709</v>
      </c>
      <c r="E24" s="74">
        <v>12.76595744680851</v>
      </c>
      <c r="F24" s="74">
        <v>50.354609929078009</v>
      </c>
      <c r="G24" s="76">
        <v>19.148936170212767</v>
      </c>
    </row>
    <row r="25" spans="2:7">
      <c r="B25" s="71" t="s">
        <v>31</v>
      </c>
      <c r="C25" s="72">
        <v>152</v>
      </c>
      <c r="D25" s="73">
        <v>4.6052631578947363</v>
      </c>
      <c r="E25" s="74">
        <v>12.5</v>
      </c>
      <c r="F25" s="74">
        <v>39.473684210526315</v>
      </c>
      <c r="G25" s="76">
        <v>43.421052631578952</v>
      </c>
    </row>
    <row r="26" spans="2:7">
      <c r="B26" s="71" t="s">
        <v>32</v>
      </c>
      <c r="C26" s="72">
        <v>304</v>
      </c>
      <c r="D26" s="73">
        <v>6.9078947368421062</v>
      </c>
      <c r="E26" s="74">
        <v>8.8815789473684212</v>
      </c>
      <c r="F26" s="74">
        <v>50.328947368421048</v>
      </c>
      <c r="G26" s="76">
        <v>33.881578947368425</v>
      </c>
    </row>
    <row r="27" spans="2:7">
      <c r="B27" s="71" t="s">
        <v>33</v>
      </c>
      <c r="C27" s="72">
        <v>266</v>
      </c>
      <c r="D27" s="73">
        <v>3.3834586466165413</v>
      </c>
      <c r="E27" s="74">
        <v>10.150375939849624</v>
      </c>
      <c r="F27" s="74">
        <v>41.353383458646611</v>
      </c>
      <c r="G27" s="76">
        <v>45.112781954887218</v>
      </c>
    </row>
    <row r="28" spans="2:7">
      <c r="B28" s="71" t="s">
        <v>34</v>
      </c>
      <c r="C28" s="72">
        <v>147</v>
      </c>
      <c r="D28" s="73">
        <v>19.727891156462583</v>
      </c>
      <c r="E28" s="74">
        <v>19.727891156462583</v>
      </c>
      <c r="F28" s="74">
        <v>44.897959183673471</v>
      </c>
      <c r="G28" s="76">
        <v>15.646258503401361</v>
      </c>
    </row>
    <row r="29" spans="2:7">
      <c r="B29" s="71" t="s">
        <v>35</v>
      </c>
      <c r="C29" s="72">
        <v>46</v>
      </c>
      <c r="D29" s="73"/>
      <c r="E29" s="74">
        <v>13.043478260869565</v>
      </c>
      <c r="F29" s="74">
        <v>45.652173913043477</v>
      </c>
      <c r="G29" s="76">
        <v>41.304347826086953</v>
      </c>
    </row>
    <row r="30" spans="2:7">
      <c r="B30" s="71" t="s">
        <v>36</v>
      </c>
      <c r="C30" s="72">
        <v>259</v>
      </c>
      <c r="D30" s="73">
        <v>13.127413127413126</v>
      </c>
      <c r="E30" s="74">
        <v>9.6525096525096519</v>
      </c>
      <c r="F30" s="74">
        <v>39.768339768339764</v>
      </c>
      <c r="G30" s="76">
        <v>37.451737451737451</v>
      </c>
    </row>
    <row r="31" spans="2:7" ht="14.25" thickBot="1">
      <c r="B31" s="77" t="s">
        <v>37</v>
      </c>
      <c r="C31" s="78">
        <v>12</v>
      </c>
      <c r="D31" s="79">
        <v>8.3333333333333321</v>
      </c>
      <c r="E31" s="80"/>
      <c r="F31" s="80">
        <v>50</v>
      </c>
      <c r="G31" s="82">
        <v>41.666666666666671</v>
      </c>
    </row>
    <row r="32" spans="2:7" ht="14.25" thickBot="1">
      <c r="B32" s="59" t="s">
        <v>38</v>
      </c>
      <c r="C32" s="60">
        <f>IF(SUM(C23:C31,C9:C21)=0,"",SUM(C23:C31,C9:C21))</f>
        <v>2272</v>
      </c>
      <c r="D32" s="61">
        <f>IF(SUM(D23:D31,D9:D21)=0,"",(SUMPRODUCT($C9:$C21, D9:D21)+SUMPRODUCT($C23:$C31, D23:D31))/$C32)</f>
        <v>11.31161971830986</v>
      </c>
      <c r="E32" s="62">
        <f t="shared" ref="E32:G32" si="2">IF(SUM(E23:E31,E9:E21)=0,"",(SUMPRODUCT($C9:$C21, E9:E21)+SUMPRODUCT($C23:$C31, E23:E31))/$C32)</f>
        <v>13.380281690140846</v>
      </c>
      <c r="F32" s="62">
        <f t="shared" si="2"/>
        <v>45.33450704225352</v>
      </c>
      <c r="G32" s="64">
        <f t="shared" si="2"/>
        <v>29.973591549295776</v>
      </c>
    </row>
    <row r="33" spans="3:3">
      <c r="C33" s="83"/>
    </row>
  </sheetData>
  <phoneticPr fontId="2"/>
  <conditionalFormatting sqref="D8:G32">
    <cfRule type="expression" dxfId="11" priority="1">
      <formula>AND(D8=LARGE($D8:$G8,3),NOT(D8=0))</formula>
    </cfRule>
    <cfRule type="expression" dxfId="10" priority="2">
      <formula>AND(D8=LARGE($D8:$G8,2),NOT(D8=0))</formula>
    </cfRule>
    <cfRule type="expression" dxfId="9" priority="3">
      <formula>AND(D8=LARGE($D8:$G8,1),NOT(D8=0))</formula>
    </cfRule>
  </conditionalFormatting>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5824E-9C6D-45AB-BE6A-8840B54BFB34}">
  <dimension ref="B2:D33"/>
  <sheetViews>
    <sheetView showGridLines="0" zoomScaleNormal="100" workbookViewId="0"/>
  </sheetViews>
  <sheetFormatPr defaultRowHeight="13.5"/>
  <cols>
    <col min="1" max="1" width="1.375" style="13" customWidth="1"/>
    <col min="2" max="2" width="9" style="13"/>
    <col min="3" max="3" width="14.625" style="13" customWidth="1"/>
    <col min="4" max="4" width="70.625" style="13" customWidth="1"/>
    <col min="5" max="5" width="1.375" style="13" customWidth="1"/>
    <col min="6" max="16384" width="9" style="13"/>
  </cols>
  <sheetData>
    <row r="2" spans="2:4">
      <c r="B2" s="5" t="s">
        <v>639</v>
      </c>
    </row>
    <row r="3" spans="2:4" ht="14.25" thickBot="1"/>
    <row r="4" spans="2:4" ht="21.75" thickBot="1">
      <c r="B4" s="14"/>
      <c r="C4" s="15" t="s">
        <v>379</v>
      </c>
      <c r="D4" s="15" t="s">
        <v>380</v>
      </c>
    </row>
    <row r="5" spans="2:4" ht="24" customHeight="1">
      <c r="B5" s="147" t="s">
        <v>7</v>
      </c>
      <c r="C5" s="16" t="s">
        <v>603</v>
      </c>
      <c r="D5" s="17" t="s">
        <v>605</v>
      </c>
    </row>
    <row r="6" spans="2:4" ht="24" customHeight="1">
      <c r="B6" s="148"/>
      <c r="C6" s="18" t="s">
        <v>604</v>
      </c>
      <c r="D6" s="19" t="s">
        <v>606</v>
      </c>
    </row>
    <row r="7" spans="2:4" ht="24" customHeight="1">
      <c r="B7" s="148"/>
      <c r="C7" s="18" t="s">
        <v>17</v>
      </c>
      <c r="D7" s="19" t="s">
        <v>623</v>
      </c>
    </row>
    <row r="8" spans="2:4" ht="24" customHeight="1">
      <c r="B8" s="148"/>
      <c r="C8" s="18" t="s">
        <v>611</v>
      </c>
      <c r="D8" s="19" t="s">
        <v>612</v>
      </c>
    </row>
    <row r="9" spans="2:4" ht="24" customHeight="1">
      <c r="B9" s="148"/>
      <c r="C9" s="18" t="s">
        <v>453</v>
      </c>
      <c r="D9" s="19" t="s">
        <v>601</v>
      </c>
    </row>
    <row r="10" spans="2:4" ht="24" customHeight="1">
      <c r="B10" s="148"/>
      <c r="C10" s="18" t="s">
        <v>421</v>
      </c>
      <c r="D10" s="19" t="s">
        <v>602</v>
      </c>
    </row>
    <row r="11" spans="2:4" ht="24" customHeight="1">
      <c r="B11" s="148"/>
      <c r="C11" s="18" t="s">
        <v>615</v>
      </c>
      <c r="D11" s="19" t="s">
        <v>616</v>
      </c>
    </row>
    <row r="12" spans="2:4" ht="24" customHeight="1">
      <c r="B12" s="148"/>
      <c r="C12" s="35" t="s">
        <v>617</v>
      </c>
      <c r="D12" s="36" t="s">
        <v>618</v>
      </c>
    </row>
    <row r="13" spans="2:4" ht="24" customHeight="1">
      <c r="B13" s="148"/>
      <c r="C13" s="18" t="s">
        <v>574</v>
      </c>
      <c r="D13" s="19" t="s">
        <v>575</v>
      </c>
    </row>
    <row r="14" spans="2:4" ht="24" customHeight="1">
      <c r="B14" s="148"/>
      <c r="C14" s="18" t="s">
        <v>437</v>
      </c>
      <c r="D14" s="19" t="s">
        <v>624</v>
      </c>
    </row>
    <row r="15" spans="2:4" ht="24" customHeight="1">
      <c r="B15" s="148"/>
      <c r="C15" s="18" t="s">
        <v>495</v>
      </c>
      <c r="D15" s="19" t="s">
        <v>625</v>
      </c>
    </row>
    <row r="16" spans="2:4" ht="24" customHeight="1">
      <c r="B16" s="148"/>
      <c r="C16" s="35" t="s">
        <v>525</v>
      </c>
      <c r="D16" s="36" t="s">
        <v>573</v>
      </c>
    </row>
    <row r="17" spans="2:4" ht="24" customHeight="1">
      <c r="B17" s="148"/>
      <c r="C17" s="35" t="s">
        <v>632</v>
      </c>
      <c r="D17" s="36" t="s">
        <v>633</v>
      </c>
    </row>
    <row r="18" spans="2:4" ht="36" customHeight="1">
      <c r="B18" s="148"/>
      <c r="C18" s="35" t="s">
        <v>517</v>
      </c>
      <c r="D18" s="36" t="s">
        <v>631</v>
      </c>
    </row>
    <row r="19" spans="2:4" ht="24" customHeight="1">
      <c r="B19" s="148"/>
      <c r="C19" s="35" t="s">
        <v>452</v>
      </c>
      <c r="D19" s="36" t="s">
        <v>634</v>
      </c>
    </row>
    <row r="20" spans="2:4" ht="24" customHeight="1">
      <c r="B20" s="148"/>
      <c r="C20" s="35" t="s">
        <v>630</v>
      </c>
      <c r="D20" s="36" t="s">
        <v>577</v>
      </c>
    </row>
    <row r="21" spans="2:4" ht="36" customHeight="1" thickBot="1">
      <c r="B21" s="148"/>
      <c r="C21" s="35" t="s">
        <v>27</v>
      </c>
      <c r="D21" s="36" t="s">
        <v>608</v>
      </c>
    </row>
    <row r="22" spans="2:4" ht="36" customHeight="1">
      <c r="B22" s="149" t="s">
        <v>8</v>
      </c>
      <c r="C22" s="22" t="s">
        <v>609</v>
      </c>
      <c r="D22" s="23" t="s">
        <v>610</v>
      </c>
    </row>
    <row r="23" spans="2:4" ht="24" customHeight="1">
      <c r="B23" s="151"/>
      <c r="C23" s="49" t="s">
        <v>447</v>
      </c>
      <c r="D23" s="50" t="s">
        <v>580</v>
      </c>
    </row>
    <row r="24" spans="2:4" ht="24" customHeight="1">
      <c r="B24" s="151"/>
      <c r="C24" s="49" t="s">
        <v>613</v>
      </c>
      <c r="D24" s="50" t="s">
        <v>614</v>
      </c>
    </row>
    <row r="25" spans="2:4" ht="24" customHeight="1">
      <c r="B25" s="151"/>
      <c r="C25" s="49" t="s">
        <v>497</v>
      </c>
      <c r="D25" s="50" t="s">
        <v>635</v>
      </c>
    </row>
    <row r="26" spans="2:4" ht="24" customHeight="1">
      <c r="B26" s="151"/>
      <c r="C26" s="49" t="s">
        <v>578</v>
      </c>
      <c r="D26" s="50" t="s">
        <v>579</v>
      </c>
    </row>
    <row r="27" spans="2:4" ht="24" customHeight="1">
      <c r="B27" s="151"/>
      <c r="C27" s="49" t="s">
        <v>619</v>
      </c>
      <c r="D27" s="50" t="s">
        <v>620</v>
      </c>
    </row>
    <row r="28" spans="2:4" ht="48" customHeight="1">
      <c r="B28" s="151"/>
      <c r="C28" s="49" t="s">
        <v>621</v>
      </c>
      <c r="D28" s="50" t="s">
        <v>622</v>
      </c>
    </row>
    <row r="29" spans="2:4" ht="36" customHeight="1">
      <c r="B29" s="151"/>
      <c r="C29" s="49" t="s">
        <v>576</v>
      </c>
      <c r="D29" s="50" t="s">
        <v>626</v>
      </c>
    </row>
    <row r="30" spans="2:4" ht="24" customHeight="1">
      <c r="B30" s="151"/>
      <c r="C30" s="49" t="s">
        <v>627</v>
      </c>
      <c r="D30" s="50" t="s">
        <v>628</v>
      </c>
    </row>
    <row r="31" spans="2:4" ht="24" customHeight="1">
      <c r="B31" s="151"/>
      <c r="C31" s="49" t="s">
        <v>535</v>
      </c>
      <c r="D31" s="50" t="s">
        <v>629</v>
      </c>
    </row>
    <row r="32" spans="2:4" ht="36" customHeight="1" thickBot="1">
      <c r="B32" s="150"/>
      <c r="C32" s="24" t="s">
        <v>442</v>
      </c>
      <c r="D32" s="25" t="s">
        <v>607</v>
      </c>
    </row>
    <row r="33" spans="2:2" ht="24" customHeight="1">
      <c r="B33" s="26"/>
    </row>
  </sheetData>
  <sortState xmlns:xlrd2="http://schemas.microsoft.com/office/spreadsheetml/2017/richdata2" ref="G5:I105">
    <sortCondition descending="1" ref="G5:G105"/>
  </sortState>
  <mergeCells count="2">
    <mergeCell ref="B5:B21"/>
    <mergeCell ref="B22:B32"/>
  </mergeCells>
  <phoneticPr fontId="2"/>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2262D-6168-42B2-B4FC-7D1D6444E946}">
  <sheetPr>
    <pageSetUpPr fitToPage="1"/>
  </sheetPr>
  <dimension ref="B1:AG140"/>
  <sheetViews>
    <sheetView zoomScaleNormal="100" workbookViewId="0"/>
  </sheetViews>
  <sheetFormatPr defaultRowHeight="13.5"/>
  <cols>
    <col min="1" max="1" width="9" style="27"/>
    <col min="2" max="2" width="15" style="27" bestFit="1" customWidth="1"/>
    <col min="3" max="16384" width="9" style="27"/>
  </cols>
  <sheetData>
    <row r="1" spans="2:33" ht="17.25">
      <c r="B1" s="47"/>
    </row>
    <row r="3" spans="2:33">
      <c r="B3" s="27" t="s">
        <v>43</v>
      </c>
    </row>
    <row r="4" spans="2:33">
      <c r="B4" s="27" t="s">
        <v>44</v>
      </c>
    </row>
    <row r="5" spans="2:33">
      <c r="B5" s="27" t="s">
        <v>76</v>
      </c>
    </row>
    <row r="6" spans="2:33" ht="14.25" thickBot="1">
      <c r="AG6" s="48" t="s">
        <v>10</v>
      </c>
    </row>
    <row r="7" spans="2:33" ht="41.25" thickBot="1">
      <c r="B7" s="53" t="s">
        <v>11</v>
      </c>
      <c r="C7" s="54" t="s">
        <v>12</v>
      </c>
      <c r="D7" s="55" t="s">
        <v>45</v>
      </c>
      <c r="E7" s="56" t="s">
        <v>46</v>
      </c>
      <c r="F7" s="56" t="s">
        <v>47</v>
      </c>
      <c r="G7" s="56" t="s">
        <v>48</v>
      </c>
      <c r="H7" s="56" t="s">
        <v>49</v>
      </c>
      <c r="I7" s="56" t="s">
        <v>50</v>
      </c>
      <c r="J7" s="56" t="s">
        <v>51</v>
      </c>
      <c r="K7" s="56" t="s">
        <v>52</v>
      </c>
      <c r="L7" s="57" t="s">
        <v>53</v>
      </c>
      <c r="M7" s="57" t="s">
        <v>54</v>
      </c>
      <c r="N7" s="57" t="s">
        <v>55</v>
      </c>
      <c r="O7" s="57" t="s">
        <v>56</v>
      </c>
      <c r="P7" s="57" t="s">
        <v>57</v>
      </c>
      <c r="Q7" s="57" t="s">
        <v>58</v>
      </c>
      <c r="R7" s="57" t="s">
        <v>59</v>
      </c>
      <c r="S7" s="57" t="s">
        <v>60</v>
      </c>
      <c r="T7" s="57" t="s">
        <v>61</v>
      </c>
      <c r="U7" s="57" t="s">
        <v>62</v>
      </c>
      <c r="V7" s="57" t="s">
        <v>63</v>
      </c>
      <c r="W7" s="57" t="s">
        <v>64</v>
      </c>
      <c r="X7" s="57" t="s">
        <v>65</v>
      </c>
      <c r="Y7" s="57" t="s">
        <v>66</v>
      </c>
      <c r="Z7" s="57" t="s">
        <v>67</v>
      </c>
      <c r="AA7" s="57" t="s">
        <v>68</v>
      </c>
      <c r="AB7" s="57" t="s">
        <v>69</v>
      </c>
      <c r="AC7" s="57" t="s">
        <v>70</v>
      </c>
      <c r="AD7" s="57" t="s">
        <v>71</v>
      </c>
      <c r="AE7" s="57" t="s">
        <v>72</v>
      </c>
      <c r="AF7" s="57" t="s">
        <v>73</v>
      </c>
      <c r="AG7" s="58" t="s">
        <v>74</v>
      </c>
    </row>
    <row r="8" spans="2:33" ht="14.25" thickBot="1">
      <c r="B8" s="59" t="s">
        <v>14</v>
      </c>
      <c r="C8" s="60">
        <f>IF(SUM(C9:C21)=0,"",SUM(C9:C21))</f>
        <v>819</v>
      </c>
      <c r="D8" s="61">
        <f>IF(SUM(D9:D21)=0,"",SUMPRODUCT($C9:$C21, D9:D21)/$C8)</f>
        <v>15.018315018315018</v>
      </c>
      <c r="E8" s="62">
        <f t="shared" ref="E8:AG8" si="0">IF(SUM(E9:E21)=0,"",SUMPRODUCT($C9:$C21, E9:E21)/$C8)</f>
        <v>1.9536019536019535</v>
      </c>
      <c r="F8" s="62">
        <f t="shared" si="0"/>
        <v>8.6691086691086685</v>
      </c>
      <c r="G8" s="62">
        <f t="shared" si="0"/>
        <v>3.5409035409035408</v>
      </c>
      <c r="H8" s="62">
        <f t="shared" si="0"/>
        <v>0.48840048840048839</v>
      </c>
      <c r="I8" s="62">
        <f t="shared" si="0"/>
        <v>0.61050061050061055</v>
      </c>
      <c r="J8" s="62">
        <f t="shared" si="0"/>
        <v>0.12210012210012208</v>
      </c>
      <c r="K8" s="62">
        <f t="shared" si="0"/>
        <v>0.48840048840048839</v>
      </c>
      <c r="L8" s="63">
        <f t="shared" si="0"/>
        <v>2.0757020757020759</v>
      </c>
      <c r="M8" s="63">
        <f t="shared" si="0"/>
        <v>5.8608058608058604</v>
      </c>
      <c r="N8" s="63">
        <f t="shared" si="0"/>
        <v>0.85470085470085466</v>
      </c>
      <c r="O8" s="63">
        <f t="shared" si="0"/>
        <v>0.48840048840048839</v>
      </c>
      <c r="P8" s="63">
        <f t="shared" si="0"/>
        <v>0.73260073260073255</v>
      </c>
      <c r="Q8" s="63">
        <f t="shared" si="0"/>
        <v>5.0061050061050061</v>
      </c>
      <c r="R8" s="63">
        <f t="shared" si="0"/>
        <v>0.73260073260073255</v>
      </c>
      <c r="S8" s="63">
        <f t="shared" si="0"/>
        <v>3.1746031746031744</v>
      </c>
      <c r="T8" s="63">
        <f t="shared" si="0"/>
        <v>5.1282051282051286</v>
      </c>
      <c r="U8" s="63">
        <f t="shared" si="0"/>
        <v>2.197802197802198</v>
      </c>
      <c r="V8" s="63">
        <f t="shared" si="0"/>
        <v>7.4481074481074483</v>
      </c>
      <c r="W8" s="63">
        <f t="shared" si="0"/>
        <v>7.3260073260073257</v>
      </c>
      <c r="X8" s="63">
        <f t="shared" si="0"/>
        <v>1.5873015873015872</v>
      </c>
      <c r="Y8" s="63">
        <f t="shared" si="0"/>
        <v>3.4188034188034186</v>
      </c>
      <c r="Z8" s="63">
        <f t="shared" si="0"/>
        <v>2.686202686202686</v>
      </c>
      <c r="AA8" s="63" t="str">
        <f t="shared" si="0"/>
        <v/>
      </c>
      <c r="AB8" s="63">
        <f t="shared" si="0"/>
        <v>2.9304029304029302</v>
      </c>
      <c r="AC8" s="63">
        <f t="shared" si="0"/>
        <v>5.372405372405372</v>
      </c>
      <c r="AD8" s="63">
        <f t="shared" si="0"/>
        <v>8.9133089133089136</v>
      </c>
      <c r="AE8" s="63">
        <f t="shared" si="0"/>
        <v>0.36630036630036628</v>
      </c>
      <c r="AF8" s="63" t="str">
        <f t="shared" si="0"/>
        <v/>
      </c>
      <c r="AG8" s="64">
        <f t="shared" si="0"/>
        <v>2.8083028083028081</v>
      </c>
    </row>
    <row r="9" spans="2:33">
      <c r="B9" s="65" t="s">
        <v>15</v>
      </c>
      <c r="C9" s="66">
        <v>129</v>
      </c>
      <c r="D9" s="67">
        <v>6.2015503875968996</v>
      </c>
      <c r="E9" s="68">
        <v>0.77519379844961245</v>
      </c>
      <c r="F9" s="68">
        <v>3.1007751937984498</v>
      </c>
      <c r="G9" s="68">
        <v>1.5503875968992249</v>
      </c>
      <c r="H9" s="68"/>
      <c r="I9" s="68">
        <v>0.77519379844961245</v>
      </c>
      <c r="J9" s="68"/>
      <c r="K9" s="68"/>
      <c r="L9" s="69">
        <v>2.3255813953488373</v>
      </c>
      <c r="M9" s="69">
        <v>8.5271317829457356</v>
      </c>
      <c r="N9" s="69">
        <v>0.77519379844961245</v>
      </c>
      <c r="O9" s="69"/>
      <c r="P9" s="69">
        <v>0.77519379844961245</v>
      </c>
      <c r="Q9" s="69">
        <v>5.4263565891472867</v>
      </c>
      <c r="R9" s="69"/>
      <c r="S9" s="69">
        <v>3.1007751937984498</v>
      </c>
      <c r="T9" s="69">
        <v>7.7519379844961236</v>
      </c>
      <c r="U9" s="69">
        <v>2.3255813953488373</v>
      </c>
      <c r="V9" s="69">
        <v>32.558139534883722</v>
      </c>
      <c r="W9" s="69">
        <v>0.77519379844961245</v>
      </c>
      <c r="X9" s="69"/>
      <c r="Y9" s="69">
        <v>3.1007751937984498</v>
      </c>
      <c r="Z9" s="69">
        <v>3.1007751937984498</v>
      </c>
      <c r="AA9" s="69"/>
      <c r="AB9" s="69">
        <v>2.3255813953488373</v>
      </c>
      <c r="AC9" s="69">
        <v>1.5503875968992249</v>
      </c>
      <c r="AD9" s="69">
        <v>7.7519379844961236</v>
      </c>
      <c r="AE9" s="69">
        <v>0.77519379844961245</v>
      </c>
      <c r="AF9" s="69"/>
      <c r="AG9" s="70">
        <v>4.6511627906976747</v>
      </c>
    </row>
    <row r="10" spans="2:33">
      <c r="B10" s="71" t="s">
        <v>16</v>
      </c>
      <c r="C10" s="72">
        <v>15</v>
      </c>
      <c r="D10" s="73"/>
      <c r="E10" s="74">
        <v>6.666666666666667</v>
      </c>
      <c r="F10" s="74">
        <v>6.666666666666667</v>
      </c>
      <c r="G10" s="74">
        <v>6.666666666666667</v>
      </c>
      <c r="H10" s="74"/>
      <c r="I10" s="74">
        <v>6.666666666666667</v>
      </c>
      <c r="J10" s="74"/>
      <c r="K10" s="74"/>
      <c r="L10" s="75"/>
      <c r="M10" s="75">
        <v>6.666666666666667</v>
      </c>
      <c r="N10" s="75"/>
      <c r="O10" s="75"/>
      <c r="P10" s="75">
        <v>6.666666666666667</v>
      </c>
      <c r="Q10" s="75">
        <v>13.333333333333334</v>
      </c>
      <c r="R10" s="75"/>
      <c r="S10" s="75"/>
      <c r="T10" s="75">
        <v>13.333333333333334</v>
      </c>
      <c r="U10" s="75"/>
      <c r="V10" s="75"/>
      <c r="W10" s="75"/>
      <c r="X10" s="75">
        <v>6.666666666666667</v>
      </c>
      <c r="Y10" s="75">
        <v>6.666666666666667</v>
      </c>
      <c r="Z10" s="75"/>
      <c r="AA10" s="75"/>
      <c r="AB10" s="75"/>
      <c r="AC10" s="75">
        <v>13.333333333333334</v>
      </c>
      <c r="AD10" s="75">
        <v>6.666666666666667</v>
      </c>
      <c r="AE10" s="75"/>
      <c r="AF10" s="75"/>
      <c r="AG10" s="76"/>
    </row>
    <row r="11" spans="2:33">
      <c r="B11" s="71" t="s">
        <v>17</v>
      </c>
      <c r="C11" s="72">
        <v>29</v>
      </c>
      <c r="D11" s="73"/>
      <c r="E11" s="74">
        <v>3.4482758620689653</v>
      </c>
      <c r="F11" s="74">
        <v>3.4482758620689653</v>
      </c>
      <c r="G11" s="74"/>
      <c r="H11" s="74"/>
      <c r="I11" s="74"/>
      <c r="J11" s="74"/>
      <c r="K11" s="74"/>
      <c r="L11" s="75">
        <v>10.344827586206897</v>
      </c>
      <c r="M11" s="75">
        <v>10.344827586206897</v>
      </c>
      <c r="N11" s="75"/>
      <c r="O11" s="75"/>
      <c r="P11" s="75">
        <v>3.4482758620689653</v>
      </c>
      <c r="Q11" s="75">
        <v>3.4482758620689653</v>
      </c>
      <c r="R11" s="75"/>
      <c r="S11" s="75">
        <v>3.4482758620689653</v>
      </c>
      <c r="T11" s="75">
        <v>3.4482758620689653</v>
      </c>
      <c r="U11" s="75">
        <v>6.8965517241379306</v>
      </c>
      <c r="V11" s="75">
        <v>6.8965517241379306</v>
      </c>
      <c r="W11" s="75">
        <v>3.4482758620689653</v>
      </c>
      <c r="X11" s="75"/>
      <c r="Y11" s="75"/>
      <c r="Z11" s="75">
        <v>3.4482758620689653</v>
      </c>
      <c r="AA11" s="75"/>
      <c r="AB11" s="75">
        <v>3.4482758620689653</v>
      </c>
      <c r="AC11" s="75">
        <v>10.344827586206897</v>
      </c>
      <c r="AD11" s="75">
        <v>17.241379310344829</v>
      </c>
      <c r="AE11" s="75"/>
      <c r="AF11" s="75"/>
      <c r="AG11" s="76">
        <v>6.8965517241379306</v>
      </c>
    </row>
    <row r="12" spans="2:33">
      <c r="B12" s="71" t="s">
        <v>18</v>
      </c>
      <c r="C12" s="72">
        <v>67</v>
      </c>
      <c r="D12" s="73">
        <v>7.4626865671641784</v>
      </c>
      <c r="E12" s="74">
        <v>4.4776119402985071</v>
      </c>
      <c r="F12" s="74">
        <v>11.940298507462686</v>
      </c>
      <c r="G12" s="74">
        <v>2.9850746268656714</v>
      </c>
      <c r="H12" s="74"/>
      <c r="I12" s="74">
        <v>1.4925373134328357</v>
      </c>
      <c r="J12" s="74"/>
      <c r="K12" s="74"/>
      <c r="L12" s="75">
        <v>5.9701492537313428</v>
      </c>
      <c r="M12" s="75">
        <v>5.9701492537313428</v>
      </c>
      <c r="N12" s="75">
        <v>1.4925373134328357</v>
      </c>
      <c r="O12" s="75"/>
      <c r="P12" s="75"/>
      <c r="Q12" s="75">
        <v>7.4626865671641784</v>
      </c>
      <c r="R12" s="75">
        <v>1.4925373134328357</v>
      </c>
      <c r="S12" s="75">
        <v>2.9850746268656714</v>
      </c>
      <c r="T12" s="75">
        <v>5.9701492537313428</v>
      </c>
      <c r="U12" s="75">
        <v>4.4776119402985071</v>
      </c>
      <c r="V12" s="75">
        <v>8.9552238805970141</v>
      </c>
      <c r="W12" s="75">
        <v>1.4925373134328357</v>
      </c>
      <c r="X12" s="75">
        <v>1.4925373134328357</v>
      </c>
      <c r="Y12" s="75">
        <v>5.9701492537313428</v>
      </c>
      <c r="Z12" s="75">
        <v>1.4925373134328357</v>
      </c>
      <c r="AA12" s="75"/>
      <c r="AB12" s="75">
        <v>1.4925373134328357</v>
      </c>
      <c r="AC12" s="75">
        <v>7.4626865671641784</v>
      </c>
      <c r="AD12" s="75">
        <v>4.4776119402985071</v>
      </c>
      <c r="AE12" s="75"/>
      <c r="AF12" s="75"/>
      <c r="AG12" s="76">
        <v>2.9850746268656714</v>
      </c>
    </row>
    <row r="13" spans="2:33">
      <c r="B13" s="71" t="s">
        <v>19</v>
      </c>
      <c r="C13" s="72">
        <v>3</v>
      </c>
      <c r="D13" s="73"/>
      <c r="E13" s="74"/>
      <c r="F13" s="74"/>
      <c r="G13" s="74"/>
      <c r="H13" s="74"/>
      <c r="I13" s="74"/>
      <c r="J13" s="74">
        <v>33.333333333333329</v>
      </c>
      <c r="K13" s="74"/>
      <c r="L13" s="75"/>
      <c r="M13" s="75"/>
      <c r="N13" s="75"/>
      <c r="O13" s="75"/>
      <c r="P13" s="75"/>
      <c r="Q13" s="75"/>
      <c r="R13" s="75"/>
      <c r="S13" s="75"/>
      <c r="T13" s="75"/>
      <c r="U13" s="75"/>
      <c r="V13" s="75"/>
      <c r="W13" s="75"/>
      <c r="X13" s="75"/>
      <c r="Y13" s="75"/>
      <c r="Z13" s="75"/>
      <c r="AA13" s="75"/>
      <c r="AB13" s="75"/>
      <c r="AC13" s="75">
        <v>33.333333333333329</v>
      </c>
      <c r="AD13" s="75">
        <v>33.333333333333329</v>
      </c>
      <c r="AE13" s="75"/>
      <c r="AF13" s="75"/>
      <c r="AG13" s="76"/>
    </row>
    <row r="14" spans="2:33">
      <c r="B14" s="71" t="s">
        <v>20</v>
      </c>
      <c r="C14" s="72">
        <v>45</v>
      </c>
      <c r="D14" s="73">
        <v>8.8888888888888893</v>
      </c>
      <c r="E14" s="74">
        <v>2.2222222222222223</v>
      </c>
      <c r="F14" s="74"/>
      <c r="G14" s="74">
        <v>2.2222222222222223</v>
      </c>
      <c r="H14" s="74"/>
      <c r="I14" s="74">
        <v>2.2222222222222223</v>
      </c>
      <c r="J14" s="74"/>
      <c r="K14" s="74"/>
      <c r="L14" s="75"/>
      <c r="M14" s="75">
        <v>20</v>
      </c>
      <c r="N14" s="75">
        <v>2.2222222222222223</v>
      </c>
      <c r="O14" s="75"/>
      <c r="P14" s="75"/>
      <c r="Q14" s="75">
        <v>2.2222222222222223</v>
      </c>
      <c r="R14" s="75"/>
      <c r="S14" s="75"/>
      <c r="T14" s="75">
        <v>4.4444444444444446</v>
      </c>
      <c r="U14" s="75">
        <v>2.2222222222222223</v>
      </c>
      <c r="V14" s="75"/>
      <c r="W14" s="75">
        <v>24.444444444444443</v>
      </c>
      <c r="X14" s="75"/>
      <c r="Y14" s="75"/>
      <c r="Z14" s="75">
        <v>4.4444444444444446</v>
      </c>
      <c r="AA14" s="75"/>
      <c r="AB14" s="75">
        <v>4.4444444444444446</v>
      </c>
      <c r="AC14" s="75">
        <v>8.8888888888888893</v>
      </c>
      <c r="AD14" s="75">
        <v>6.666666666666667</v>
      </c>
      <c r="AE14" s="75"/>
      <c r="AF14" s="75"/>
      <c r="AG14" s="76">
        <v>4.4444444444444446</v>
      </c>
    </row>
    <row r="15" spans="2:33">
      <c r="B15" s="71" t="s">
        <v>21</v>
      </c>
      <c r="C15" s="72">
        <v>37</v>
      </c>
      <c r="D15" s="73">
        <v>18.918918918918919</v>
      </c>
      <c r="E15" s="74">
        <v>2.7027027027027026</v>
      </c>
      <c r="F15" s="74">
        <v>16.216216216216218</v>
      </c>
      <c r="G15" s="74">
        <v>2.7027027027027026</v>
      </c>
      <c r="H15" s="74"/>
      <c r="I15" s="74"/>
      <c r="J15" s="74"/>
      <c r="K15" s="74">
        <v>2.7027027027027026</v>
      </c>
      <c r="L15" s="75"/>
      <c r="M15" s="75"/>
      <c r="N15" s="75"/>
      <c r="O15" s="75">
        <v>2.7027027027027026</v>
      </c>
      <c r="P15" s="75">
        <v>2.7027027027027026</v>
      </c>
      <c r="Q15" s="75">
        <v>5.4054054054054053</v>
      </c>
      <c r="R15" s="75">
        <v>2.7027027027027026</v>
      </c>
      <c r="S15" s="75"/>
      <c r="T15" s="75">
        <v>2.7027027027027026</v>
      </c>
      <c r="U15" s="75"/>
      <c r="V15" s="75"/>
      <c r="W15" s="75">
        <v>16.216216216216218</v>
      </c>
      <c r="X15" s="75"/>
      <c r="Y15" s="75">
        <v>5.4054054054054053</v>
      </c>
      <c r="Z15" s="75"/>
      <c r="AA15" s="75"/>
      <c r="AB15" s="75">
        <v>2.7027027027027026</v>
      </c>
      <c r="AC15" s="75">
        <v>5.4054054054054053</v>
      </c>
      <c r="AD15" s="75">
        <v>10.810810810810811</v>
      </c>
      <c r="AE15" s="75"/>
      <c r="AF15" s="75"/>
      <c r="AG15" s="76"/>
    </row>
    <row r="16" spans="2:33">
      <c r="B16" s="71" t="s">
        <v>22</v>
      </c>
      <c r="C16" s="72">
        <v>33</v>
      </c>
      <c r="D16" s="73">
        <v>21.212121212121211</v>
      </c>
      <c r="E16" s="74"/>
      <c r="F16" s="74">
        <v>15.151515151515152</v>
      </c>
      <c r="G16" s="74">
        <v>9.0909090909090917</v>
      </c>
      <c r="H16" s="74"/>
      <c r="I16" s="74"/>
      <c r="J16" s="74"/>
      <c r="K16" s="74">
        <v>6.0606060606060606</v>
      </c>
      <c r="L16" s="75"/>
      <c r="M16" s="75">
        <v>6.0606060606060606</v>
      </c>
      <c r="N16" s="75"/>
      <c r="O16" s="75"/>
      <c r="P16" s="75">
        <v>3.0303030303030303</v>
      </c>
      <c r="Q16" s="75">
        <v>6.0606060606060606</v>
      </c>
      <c r="R16" s="75"/>
      <c r="S16" s="75">
        <v>3.0303030303030303</v>
      </c>
      <c r="T16" s="75"/>
      <c r="U16" s="75"/>
      <c r="V16" s="75"/>
      <c r="W16" s="75">
        <v>9.0909090909090917</v>
      </c>
      <c r="X16" s="75">
        <v>6.0606060606060606</v>
      </c>
      <c r="Y16" s="75">
        <v>6.0606060606060606</v>
      </c>
      <c r="Z16" s="75">
        <v>6.0606060606060606</v>
      </c>
      <c r="AA16" s="75"/>
      <c r="AB16" s="75"/>
      <c r="AC16" s="75"/>
      <c r="AD16" s="75"/>
      <c r="AE16" s="75"/>
      <c r="AF16" s="75"/>
      <c r="AG16" s="76">
        <v>3.0303030303030303</v>
      </c>
    </row>
    <row r="17" spans="2:33">
      <c r="B17" s="71" t="s">
        <v>23</v>
      </c>
      <c r="C17" s="72">
        <v>99</v>
      </c>
      <c r="D17" s="73">
        <v>23.232323232323232</v>
      </c>
      <c r="E17" s="74">
        <v>2.0202020202020203</v>
      </c>
      <c r="F17" s="74">
        <v>15.151515151515152</v>
      </c>
      <c r="G17" s="74">
        <v>6.0606060606060606</v>
      </c>
      <c r="H17" s="74">
        <v>2.0202020202020203</v>
      </c>
      <c r="I17" s="74">
        <v>1.0101010101010102</v>
      </c>
      <c r="J17" s="74"/>
      <c r="K17" s="74"/>
      <c r="L17" s="75">
        <v>1.0101010101010102</v>
      </c>
      <c r="M17" s="75">
        <v>4.0404040404040407</v>
      </c>
      <c r="N17" s="75">
        <v>1.0101010101010102</v>
      </c>
      <c r="O17" s="75">
        <v>1.0101010101010102</v>
      </c>
      <c r="P17" s="75"/>
      <c r="Q17" s="75">
        <v>3.0303030303030303</v>
      </c>
      <c r="R17" s="75"/>
      <c r="S17" s="75">
        <v>6.0606060606060606</v>
      </c>
      <c r="T17" s="75">
        <v>4.0404040404040407</v>
      </c>
      <c r="U17" s="75">
        <v>1.0101010101010102</v>
      </c>
      <c r="V17" s="75">
        <v>2.0202020202020203</v>
      </c>
      <c r="W17" s="75">
        <v>7.0707070707070701</v>
      </c>
      <c r="X17" s="75">
        <v>3.0303030303030303</v>
      </c>
      <c r="Y17" s="75">
        <v>6.0606060606060606</v>
      </c>
      <c r="Z17" s="75"/>
      <c r="AA17" s="75"/>
      <c r="AB17" s="75">
        <v>4.0404040404040407</v>
      </c>
      <c r="AC17" s="75">
        <v>1.0101010101010102</v>
      </c>
      <c r="AD17" s="75">
        <v>4.0404040404040407</v>
      </c>
      <c r="AE17" s="75">
        <v>1.0101010101010102</v>
      </c>
      <c r="AF17" s="75"/>
      <c r="AG17" s="76">
        <v>1.0101010101010102</v>
      </c>
    </row>
    <row r="18" spans="2:33">
      <c r="B18" s="71" t="s">
        <v>24</v>
      </c>
      <c r="C18" s="72">
        <v>74</v>
      </c>
      <c r="D18" s="73">
        <v>24.324324324324326</v>
      </c>
      <c r="E18" s="74">
        <v>2.7027027027027026</v>
      </c>
      <c r="F18" s="74">
        <v>13.513513513513514</v>
      </c>
      <c r="G18" s="74">
        <v>6.756756756756757</v>
      </c>
      <c r="H18" s="74"/>
      <c r="I18" s="74"/>
      <c r="J18" s="74"/>
      <c r="K18" s="74"/>
      <c r="L18" s="75">
        <v>2.7027027027027026</v>
      </c>
      <c r="M18" s="75">
        <v>2.7027027027027026</v>
      </c>
      <c r="N18" s="75"/>
      <c r="O18" s="75"/>
      <c r="P18" s="75">
        <v>1.3513513513513513</v>
      </c>
      <c r="Q18" s="75">
        <v>4.0540540540540544</v>
      </c>
      <c r="R18" s="75">
        <v>1.3513513513513513</v>
      </c>
      <c r="S18" s="75">
        <v>2.7027027027027026</v>
      </c>
      <c r="T18" s="75">
        <v>2.7027027027027026</v>
      </c>
      <c r="U18" s="75">
        <v>1.3513513513513513</v>
      </c>
      <c r="V18" s="75">
        <v>1.3513513513513513</v>
      </c>
      <c r="W18" s="75">
        <v>9.4594594594594597</v>
      </c>
      <c r="X18" s="75"/>
      <c r="Y18" s="75">
        <v>1.3513513513513513</v>
      </c>
      <c r="Z18" s="75">
        <v>2.7027027027027026</v>
      </c>
      <c r="AA18" s="75"/>
      <c r="AB18" s="75">
        <v>1.3513513513513513</v>
      </c>
      <c r="AC18" s="75">
        <v>6.756756756756757</v>
      </c>
      <c r="AD18" s="75">
        <v>8.1081081081081088</v>
      </c>
      <c r="AE18" s="75"/>
      <c r="AF18" s="75"/>
      <c r="AG18" s="76">
        <v>2.7027027027027026</v>
      </c>
    </row>
    <row r="19" spans="2:33">
      <c r="B19" s="71" t="s">
        <v>25</v>
      </c>
      <c r="C19" s="72">
        <v>21</v>
      </c>
      <c r="D19" s="73">
        <v>23.809523809523807</v>
      </c>
      <c r="E19" s="74"/>
      <c r="F19" s="74">
        <v>9.5238095238095237</v>
      </c>
      <c r="G19" s="74"/>
      <c r="H19" s="74"/>
      <c r="I19" s="74"/>
      <c r="J19" s="74"/>
      <c r="K19" s="74"/>
      <c r="L19" s="75">
        <v>4.7619047619047619</v>
      </c>
      <c r="M19" s="75"/>
      <c r="N19" s="75"/>
      <c r="O19" s="75"/>
      <c r="P19" s="75"/>
      <c r="Q19" s="75"/>
      <c r="R19" s="75"/>
      <c r="S19" s="75">
        <v>4.7619047619047619</v>
      </c>
      <c r="T19" s="75">
        <v>9.5238095238095237</v>
      </c>
      <c r="U19" s="75">
        <v>9.5238095238095237</v>
      </c>
      <c r="V19" s="75"/>
      <c r="W19" s="75">
        <v>9.5238095238095237</v>
      </c>
      <c r="X19" s="75">
        <v>4.7619047619047619</v>
      </c>
      <c r="Y19" s="75">
        <v>4.7619047619047619</v>
      </c>
      <c r="Z19" s="75">
        <v>4.7619047619047619</v>
      </c>
      <c r="AA19" s="75"/>
      <c r="AB19" s="75">
        <v>4.7619047619047619</v>
      </c>
      <c r="AC19" s="75"/>
      <c r="AD19" s="75">
        <v>9.5238095238095237</v>
      </c>
      <c r="AE19" s="75"/>
      <c r="AF19" s="75"/>
      <c r="AG19" s="76"/>
    </row>
    <row r="20" spans="2:33">
      <c r="B20" s="71" t="s">
        <v>26</v>
      </c>
      <c r="C20" s="72">
        <v>80</v>
      </c>
      <c r="D20" s="73">
        <v>31.25</v>
      </c>
      <c r="E20" s="74">
        <v>2.5</v>
      </c>
      <c r="F20" s="74">
        <v>11.25</v>
      </c>
      <c r="G20" s="74">
        <v>6.25</v>
      </c>
      <c r="H20" s="74"/>
      <c r="I20" s="74"/>
      <c r="J20" s="74"/>
      <c r="K20" s="74"/>
      <c r="L20" s="75">
        <v>1.25</v>
      </c>
      <c r="M20" s="75"/>
      <c r="N20" s="75"/>
      <c r="O20" s="75">
        <v>2.5</v>
      </c>
      <c r="P20" s="75"/>
      <c r="Q20" s="75">
        <v>3.75</v>
      </c>
      <c r="R20" s="75">
        <v>1.25</v>
      </c>
      <c r="S20" s="75">
        <v>1.25</v>
      </c>
      <c r="T20" s="75">
        <v>1.25</v>
      </c>
      <c r="U20" s="75">
        <v>1.25</v>
      </c>
      <c r="V20" s="75"/>
      <c r="W20" s="75">
        <v>7.5</v>
      </c>
      <c r="X20" s="75">
        <v>5</v>
      </c>
      <c r="Y20" s="75">
        <v>6.25</v>
      </c>
      <c r="Z20" s="75">
        <v>2.5</v>
      </c>
      <c r="AA20" s="75"/>
      <c r="AB20" s="75"/>
      <c r="AC20" s="75">
        <v>2.5</v>
      </c>
      <c r="AD20" s="75">
        <v>11.25</v>
      </c>
      <c r="AE20" s="75"/>
      <c r="AF20" s="75"/>
      <c r="AG20" s="76">
        <v>1.25</v>
      </c>
    </row>
    <row r="21" spans="2:33" ht="14.25" thickBot="1">
      <c r="B21" s="77" t="s">
        <v>27</v>
      </c>
      <c r="C21" s="78">
        <v>187</v>
      </c>
      <c r="D21" s="79">
        <v>11.229946524064172</v>
      </c>
      <c r="E21" s="80">
        <v>1.0695187165775399</v>
      </c>
      <c r="F21" s="80">
        <v>5.3475935828877006</v>
      </c>
      <c r="G21" s="80">
        <v>1.6042780748663104</v>
      </c>
      <c r="H21" s="80">
        <v>1.0695187165775399</v>
      </c>
      <c r="I21" s="80"/>
      <c r="J21" s="80"/>
      <c r="K21" s="80">
        <v>0.53475935828876997</v>
      </c>
      <c r="L21" s="81">
        <v>1.0695187165775399</v>
      </c>
      <c r="M21" s="81">
        <v>6.4171122994652414</v>
      </c>
      <c r="N21" s="81">
        <v>1.6042780748663104</v>
      </c>
      <c r="O21" s="81"/>
      <c r="P21" s="81"/>
      <c r="Q21" s="81">
        <v>6.4171122994652414</v>
      </c>
      <c r="R21" s="81">
        <v>1.0695187165775399</v>
      </c>
      <c r="S21" s="81">
        <v>4.2780748663101598</v>
      </c>
      <c r="T21" s="81">
        <v>6.9518716577540109</v>
      </c>
      <c r="U21" s="81">
        <v>2.1390374331550799</v>
      </c>
      <c r="V21" s="81">
        <v>4.2780748663101598</v>
      </c>
      <c r="W21" s="81">
        <v>8.0213903743315509</v>
      </c>
      <c r="X21" s="81">
        <v>0.53475935828876997</v>
      </c>
      <c r="Y21" s="81">
        <v>1.0695187165775399</v>
      </c>
      <c r="Z21" s="81">
        <v>3.7433155080213902</v>
      </c>
      <c r="AA21" s="81"/>
      <c r="AB21" s="81">
        <v>5.3475935828877006</v>
      </c>
      <c r="AC21" s="81">
        <v>9.0909090909090917</v>
      </c>
      <c r="AD21" s="81">
        <v>13.368983957219251</v>
      </c>
      <c r="AE21" s="81">
        <v>0.53475935828876997</v>
      </c>
      <c r="AF21" s="81"/>
      <c r="AG21" s="82">
        <v>3.2085561497326207</v>
      </c>
    </row>
    <row r="22" spans="2:33" ht="14.25" thickBot="1">
      <c r="B22" s="59" t="s">
        <v>28</v>
      </c>
      <c r="C22" s="60">
        <f>IF(SUM(C23:C31)=0,"",SUM(C23:C31))</f>
        <v>1341</v>
      </c>
      <c r="D22" s="61">
        <f>IF(SUM(D23:D31)=0,"",SUMPRODUCT($C23:$C31, D23:D31)/$C22)</f>
        <v>6.114839671886652</v>
      </c>
      <c r="E22" s="62">
        <f t="shared" ref="E22:AG22" si="1">IF(SUM(E23:E31)=0,"",SUMPRODUCT($C23:$C31, E23:E31)/$C22)</f>
        <v>0.44742729306487694</v>
      </c>
      <c r="F22" s="62">
        <f t="shared" si="1"/>
        <v>4.7725577926920213</v>
      </c>
      <c r="G22" s="62">
        <f t="shared" si="1"/>
        <v>0.59656972408650266</v>
      </c>
      <c r="H22" s="62">
        <f t="shared" si="1"/>
        <v>7.4571215510812833E-2</v>
      </c>
      <c r="I22" s="62">
        <f t="shared" si="1"/>
        <v>0.52199850857568975</v>
      </c>
      <c r="J22" s="62">
        <f t="shared" si="1"/>
        <v>0.14914243102162567</v>
      </c>
      <c r="K22" s="62">
        <f t="shared" si="1"/>
        <v>7.4571215510812833E-2</v>
      </c>
      <c r="L22" s="63">
        <f t="shared" si="1"/>
        <v>1.6405667412378822</v>
      </c>
      <c r="M22" s="63">
        <f t="shared" si="1"/>
        <v>6.5622669649515286</v>
      </c>
      <c r="N22" s="63">
        <f t="shared" si="1"/>
        <v>2.3862788963460106</v>
      </c>
      <c r="O22" s="63">
        <f t="shared" si="1"/>
        <v>1.8642803877703207</v>
      </c>
      <c r="P22" s="63">
        <f t="shared" si="1"/>
        <v>2.6845637583892619</v>
      </c>
      <c r="Q22" s="63">
        <f t="shared" si="1"/>
        <v>4.5488441461595821</v>
      </c>
      <c r="R22" s="63">
        <f t="shared" si="1"/>
        <v>0.52199850857568975</v>
      </c>
      <c r="S22" s="63">
        <f t="shared" si="1"/>
        <v>4.175988068605518</v>
      </c>
      <c r="T22" s="63">
        <f t="shared" si="1"/>
        <v>7.4571215510812827</v>
      </c>
      <c r="U22" s="63">
        <f t="shared" si="1"/>
        <v>2.9828486204325131</v>
      </c>
      <c r="V22" s="63">
        <f t="shared" si="1"/>
        <v>6.0402684563758386</v>
      </c>
      <c r="W22" s="63">
        <f t="shared" si="1"/>
        <v>8.3519761372110359</v>
      </c>
      <c r="X22" s="63">
        <f t="shared" si="1"/>
        <v>0.44742729306487694</v>
      </c>
      <c r="Y22" s="63">
        <f t="shared" si="1"/>
        <v>8.1282624906785976</v>
      </c>
      <c r="Z22" s="63">
        <f t="shared" si="1"/>
        <v>6.4876957494407161</v>
      </c>
      <c r="AA22" s="63">
        <f t="shared" si="1"/>
        <v>7.4571215510812833E-2</v>
      </c>
      <c r="AB22" s="63">
        <f t="shared" si="1"/>
        <v>4.1014168530947055</v>
      </c>
      <c r="AC22" s="63">
        <f t="shared" si="1"/>
        <v>5.2199850857568979</v>
      </c>
      <c r="AD22" s="63">
        <f t="shared" si="1"/>
        <v>9.3214019388516025</v>
      </c>
      <c r="AE22" s="63">
        <f t="shared" si="1"/>
        <v>0.37285607755406419</v>
      </c>
      <c r="AF22" s="63">
        <f t="shared" si="1"/>
        <v>0.14914243102162567</v>
      </c>
      <c r="AG22" s="64">
        <f t="shared" si="1"/>
        <v>3.7285607755406414</v>
      </c>
    </row>
    <row r="23" spans="2:33">
      <c r="B23" s="65" t="s">
        <v>29</v>
      </c>
      <c r="C23" s="66">
        <v>92</v>
      </c>
      <c r="D23" s="67">
        <v>3.2608695652173911</v>
      </c>
      <c r="E23" s="68"/>
      <c r="F23" s="68"/>
      <c r="G23" s="68"/>
      <c r="H23" s="68">
        <v>1.0869565217391304</v>
      </c>
      <c r="I23" s="68">
        <v>2.1739130434782608</v>
      </c>
      <c r="J23" s="68"/>
      <c r="K23" s="68"/>
      <c r="L23" s="69"/>
      <c r="M23" s="69">
        <v>1.0869565217391304</v>
      </c>
      <c r="N23" s="69"/>
      <c r="O23" s="69">
        <v>1.0869565217391304</v>
      </c>
      <c r="P23" s="69"/>
      <c r="Q23" s="69">
        <v>7.608695652173914</v>
      </c>
      <c r="R23" s="69"/>
      <c r="S23" s="69">
        <v>2.1739130434782608</v>
      </c>
      <c r="T23" s="69">
        <v>9.7826086956521738</v>
      </c>
      <c r="U23" s="69"/>
      <c r="V23" s="69">
        <v>2.1739130434782608</v>
      </c>
      <c r="W23" s="69">
        <v>2.1739130434782608</v>
      </c>
      <c r="X23" s="69"/>
      <c r="Y23" s="69">
        <v>13.043478260869565</v>
      </c>
      <c r="Z23" s="69">
        <v>9.7826086956521738</v>
      </c>
      <c r="AA23" s="69"/>
      <c r="AB23" s="69">
        <v>14.130434782608695</v>
      </c>
      <c r="AC23" s="69">
        <v>16.304347826086957</v>
      </c>
      <c r="AD23" s="69">
        <v>4.3478260869565215</v>
      </c>
      <c r="AE23" s="69"/>
      <c r="AF23" s="69"/>
      <c r="AG23" s="70">
        <v>9.7826086956521738</v>
      </c>
    </row>
    <row r="24" spans="2:33">
      <c r="B24" s="71" t="s">
        <v>30</v>
      </c>
      <c r="C24" s="72">
        <v>143</v>
      </c>
      <c r="D24" s="73">
        <v>2.7972027972027971</v>
      </c>
      <c r="E24" s="74">
        <v>0.69930069930069927</v>
      </c>
      <c r="F24" s="74"/>
      <c r="G24" s="74">
        <v>0.69930069930069927</v>
      </c>
      <c r="H24" s="74"/>
      <c r="I24" s="74"/>
      <c r="J24" s="74"/>
      <c r="K24" s="74"/>
      <c r="L24" s="75">
        <v>1.3986013986013985</v>
      </c>
      <c r="M24" s="75">
        <v>4.895104895104895</v>
      </c>
      <c r="N24" s="75">
        <v>2.0979020979020979</v>
      </c>
      <c r="O24" s="75">
        <v>1.3986013986013985</v>
      </c>
      <c r="P24" s="75">
        <v>2.7972027972027971</v>
      </c>
      <c r="Q24" s="75"/>
      <c r="R24" s="75"/>
      <c r="S24" s="75">
        <v>3.4965034965034967</v>
      </c>
      <c r="T24" s="75">
        <v>5.5944055944055942</v>
      </c>
      <c r="U24" s="75"/>
      <c r="V24" s="75">
        <v>4.1958041958041958</v>
      </c>
      <c r="W24" s="75">
        <v>36.363636363636367</v>
      </c>
      <c r="X24" s="75">
        <v>1.3986013986013985</v>
      </c>
      <c r="Y24" s="75">
        <v>6.9930069930069934</v>
      </c>
      <c r="Z24" s="75">
        <v>2.7972027972027971</v>
      </c>
      <c r="AA24" s="75">
        <v>0.69930069930069927</v>
      </c>
      <c r="AB24" s="75">
        <v>9.79020979020979</v>
      </c>
      <c r="AC24" s="75">
        <v>4.1958041958041958</v>
      </c>
      <c r="AD24" s="75">
        <v>7.6923076923076925</v>
      </c>
      <c r="AE24" s="75"/>
      <c r="AF24" s="75"/>
      <c r="AG24" s="76"/>
    </row>
    <row r="25" spans="2:33">
      <c r="B25" s="71" t="s">
        <v>31</v>
      </c>
      <c r="C25" s="72">
        <v>136</v>
      </c>
      <c r="D25" s="73">
        <v>5.8823529411764701</v>
      </c>
      <c r="E25" s="74">
        <v>1.4705882352941175</v>
      </c>
      <c r="F25" s="74">
        <v>5.8823529411764701</v>
      </c>
      <c r="G25" s="74"/>
      <c r="H25" s="74"/>
      <c r="I25" s="74"/>
      <c r="J25" s="74"/>
      <c r="K25" s="74"/>
      <c r="L25" s="75">
        <v>2.2058823529411766</v>
      </c>
      <c r="M25" s="75">
        <v>8.8235294117647065</v>
      </c>
      <c r="N25" s="75">
        <v>1.4705882352941175</v>
      </c>
      <c r="O25" s="75">
        <v>4.4117647058823533</v>
      </c>
      <c r="P25" s="75">
        <v>13.23529411764706</v>
      </c>
      <c r="Q25" s="75">
        <v>2.9411764705882351</v>
      </c>
      <c r="R25" s="75">
        <v>0.73529411764705876</v>
      </c>
      <c r="S25" s="75">
        <v>2.2058823529411766</v>
      </c>
      <c r="T25" s="75">
        <v>6.6176470588235299</v>
      </c>
      <c r="U25" s="75">
        <v>1.4705882352941175</v>
      </c>
      <c r="V25" s="75">
        <v>4.4117647058823533</v>
      </c>
      <c r="W25" s="75">
        <v>2.9411764705882351</v>
      </c>
      <c r="X25" s="75"/>
      <c r="Y25" s="75">
        <v>11.76470588235294</v>
      </c>
      <c r="Z25" s="75">
        <v>9.5588235294117645</v>
      </c>
      <c r="AA25" s="75"/>
      <c r="AB25" s="75">
        <v>0.73529411764705876</v>
      </c>
      <c r="AC25" s="75">
        <v>5.8823529411764701</v>
      </c>
      <c r="AD25" s="75">
        <v>4.4117647058823533</v>
      </c>
      <c r="AE25" s="75"/>
      <c r="AF25" s="75"/>
      <c r="AG25" s="76">
        <v>2.9411764705882351</v>
      </c>
    </row>
    <row r="26" spans="2:33">
      <c r="B26" s="71" t="s">
        <v>32</v>
      </c>
      <c r="C26" s="72">
        <v>300</v>
      </c>
      <c r="D26" s="73">
        <v>8.3333333333333321</v>
      </c>
      <c r="E26" s="74">
        <v>0.66666666666666674</v>
      </c>
      <c r="F26" s="74">
        <v>4</v>
      </c>
      <c r="G26" s="74">
        <v>0.66666666666666674</v>
      </c>
      <c r="H26" s="74"/>
      <c r="I26" s="74">
        <v>0.33333333333333337</v>
      </c>
      <c r="J26" s="74"/>
      <c r="K26" s="74"/>
      <c r="L26" s="75">
        <v>2.3333333333333335</v>
      </c>
      <c r="M26" s="75">
        <v>12.333333333333334</v>
      </c>
      <c r="N26" s="75">
        <v>2.3333333333333335</v>
      </c>
      <c r="O26" s="75">
        <v>1.6666666666666667</v>
      </c>
      <c r="P26" s="75">
        <v>1.3333333333333335</v>
      </c>
      <c r="Q26" s="75">
        <v>5.3333333333333339</v>
      </c>
      <c r="R26" s="75">
        <v>1.3333333333333335</v>
      </c>
      <c r="S26" s="75">
        <v>4</v>
      </c>
      <c r="T26" s="75">
        <v>9</v>
      </c>
      <c r="U26" s="75">
        <v>2.666666666666667</v>
      </c>
      <c r="V26" s="75">
        <v>9.6666666666666661</v>
      </c>
      <c r="W26" s="75">
        <v>6.666666666666667</v>
      </c>
      <c r="X26" s="75">
        <v>1</v>
      </c>
      <c r="Y26" s="75">
        <v>4</v>
      </c>
      <c r="Z26" s="75">
        <v>4.3333333333333339</v>
      </c>
      <c r="AA26" s="75"/>
      <c r="AB26" s="75">
        <v>4.3333333333333339</v>
      </c>
      <c r="AC26" s="75">
        <v>2.666666666666667</v>
      </c>
      <c r="AD26" s="75">
        <v>7.6666666666666661</v>
      </c>
      <c r="AE26" s="75">
        <v>0.33333333333333337</v>
      </c>
      <c r="AF26" s="75">
        <v>0.33333333333333337</v>
      </c>
      <c r="AG26" s="76">
        <v>2.666666666666667</v>
      </c>
    </row>
    <row r="27" spans="2:33">
      <c r="B27" s="71" t="s">
        <v>33</v>
      </c>
      <c r="C27" s="72">
        <v>241</v>
      </c>
      <c r="D27" s="73">
        <v>7.8838174273858916</v>
      </c>
      <c r="E27" s="74">
        <v>0.41493775933609961</v>
      </c>
      <c r="F27" s="74">
        <v>10.78838174273859</v>
      </c>
      <c r="G27" s="74">
        <v>1.2448132780082988</v>
      </c>
      <c r="H27" s="74"/>
      <c r="I27" s="74">
        <v>0.82987551867219922</v>
      </c>
      <c r="J27" s="74">
        <v>0.41493775933609961</v>
      </c>
      <c r="K27" s="74">
        <v>0.41493775933609961</v>
      </c>
      <c r="L27" s="75">
        <v>1.2448132780082988</v>
      </c>
      <c r="M27" s="75">
        <v>4.9792531120331951</v>
      </c>
      <c r="N27" s="75">
        <v>1.6597510373443984</v>
      </c>
      <c r="O27" s="75">
        <v>1.6597510373443984</v>
      </c>
      <c r="P27" s="75">
        <v>2.4896265560165975</v>
      </c>
      <c r="Q27" s="75">
        <v>4.1493775933609953</v>
      </c>
      <c r="R27" s="75">
        <v>0.82987551867219922</v>
      </c>
      <c r="S27" s="75">
        <v>4.9792531120331951</v>
      </c>
      <c r="T27" s="75">
        <v>6.6390041493775938</v>
      </c>
      <c r="U27" s="75">
        <v>2.904564315352697</v>
      </c>
      <c r="V27" s="75">
        <v>3.7344398340248963</v>
      </c>
      <c r="W27" s="75">
        <v>3.3195020746887969</v>
      </c>
      <c r="X27" s="75">
        <v>0.41493775933609961</v>
      </c>
      <c r="Y27" s="75">
        <v>12.033195020746888</v>
      </c>
      <c r="Z27" s="75">
        <v>8.7136929460580905</v>
      </c>
      <c r="AA27" s="75"/>
      <c r="AB27" s="75">
        <v>1.2448132780082988</v>
      </c>
      <c r="AC27" s="75">
        <v>5.809128630705394</v>
      </c>
      <c r="AD27" s="75">
        <v>5.809128630705394</v>
      </c>
      <c r="AE27" s="75"/>
      <c r="AF27" s="75"/>
      <c r="AG27" s="76">
        <v>5.394190871369295</v>
      </c>
    </row>
    <row r="28" spans="2:33">
      <c r="B28" s="71" t="s">
        <v>34</v>
      </c>
      <c r="C28" s="72">
        <v>130</v>
      </c>
      <c r="D28" s="73">
        <v>6.1538461538461542</v>
      </c>
      <c r="E28" s="74"/>
      <c r="F28" s="74"/>
      <c r="G28" s="74">
        <v>0.76923076923076927</v>
      </c>
      <c r="H28" s="74"/>
      <c r="I28" s="74"/>
      <c r="J28" s="74">
        <v>0.76923076923076927</v>
      </c>
      <c r="K28" s="74"/>
      <c r="L28" s="75">
        <v>0.76923076923076927</v>
      </c>
      <c r="M28" s="75">
        <v>1.5384615384615385</v>
      </c>
      <c r="N28" s="75">
        <v>3.0769230769230771</v>
      </c>
      <c r="O28" s="75">
        <v>1.5384615384615385</v>
      </c>
      <c r="P28" s="75"/>
      <c r="Q28" s="75">
        <v>1.5384615384615385</v>
      </c>
      <c r="R28" s="75"/>
      <c r="S28" s="75">
        <v>3.0769230769230771</v>
      </c>
      <c r="T28" s="75">
        <v>7.6923076923076925</v>
      </c>
      <c r="U28" s="75">
        <v>6.1538461538461542</v>
      </c>
      <c r="V28" s="75">
        <v>3.8461538461538463</v>
      </c>
      <c r="W28" s="75">
        <v>8.4615384615384617</v>
      </c>
      <c r="X28" s="75"/>
      <c r="Y28" s="75">
        <v>5.384615384615385</v>
      </c>
      <c r="Z28" s="75">
        <v>6.1538461538461542</v>
      </c>
      <c r="AA28" s="75"/>
      <c r="AB28" s="75">
        <v>3.8461538461538463</v>
      </c>
      <c r="AC28" s="75">
        <v>2.3076923076923079</v>
      </c>
      <c r="AD28" s="75">
        <v>30.76923076923077</v>
      </c>
      <c r="AE28" s="75">
        <v>2.3076923076923079</v>
      </c>
      <c r="AF28" s="75">
        <v>0.76923076923076927</v>
      </c>
      <c r="AG28" s="76">
        <v>3.0769230769230771</v>
      </c>
    </row>
    <row r="29" spans="2:33">
      <c r="B29" s="71" t="s">
        <v>35</v>
      </c>
      <c r="C29" s="72">
        <v>41</v>
      </c>
      <c r="D29" s="73">
        <v>4.8780487804878048</v>
      </c>
      <c r="E29" s="74"/>
      <c r="F29" s="74"/>
      <c r="G29" s="74"/>
      <c r="H29" s="74"/>
      <c r="I29" s="74">
        <v>2.4390243902439024</v>
      </c>
      <c r="J29" s="74"/>
      <c r="K29" s="74"/>
      <c r="L29" s="75"/>
      <c r="M29" s="75">
        <v>4.8780487804878048</v>
      </c>
      <c r="N29" s="75">
        <v>7.3170731707317067</v>
      </c>
      <c r="O29" s="75">
        <v>7.3170731707317067</v>
      </c>
      <c r="P29" s="75"/>
      <c r="Q29" s="75">
        <v>2.4390243902439024</v>
      </c>
      <c r="R29" s="75"/>
      <c r="S29" s="75">
        <v>9.7560975609756095</v>
      </c>
      <c r="T29" s="75"/>
      <c r="U29" s="75">
        <v>2.4390243902439024</v>
      </c>
      <c r="V29" s="75"/>
      <c r="W29" s="75">
        <v>9.7560975609756095</v>
      </c>
      <c r="X29" s="75"/>
      <c r="Y29" s="75">
        <v>14.634146341463413</v>
      </c>
      <c r="Z29" s="75">
        <v>9.7560975609756095</v>
      </c>
      <c r="AA29" s="75"/>
      <c r="AB29" s="75">
        <v>4.8780487804878048</v>
      </c>
      <c r="AC29" s="75">
        <v>9.7560975609756095</v>
      </c>
      <c r="AD29" s="75">
        <v>9.7560975609756095</v>
      </c>
      <c r="AE29" s="75"/>
      <c r="AF29" s="75"/>
      <c r="AG29" s="76"/>
    </row>
    <row r="30" spans="2:33">
      <c r="B30" s="71" t="s">
        <v>36</v>
      </c>
      <c r="C30" s="72">
        <v>245</v>
      </c>
      <c r="D30" s="73">
        <v>5.3061224489795915</v>
      </c>
      <c r="E30" s="74"/>
      <c r="F30" s="74">
        <v>6.9387755102040813</v>
      </c>
      <c r="G30" s="74">
        <v>0.40816326530612246</v>
      </c>
      <c r="H30" s="74"/>
      <c r="I30" s="74">
        <v>0.40816326530612246</v>
      </c>
      <c r="J30" s="74"/>
      <c r="K30" s="74"/>
      <c r="L30" s="75">
        <v>2.4489795918367347</v>
      </c>
      <c r="M30" s="75">
        <v>5.3061224489795915</v>
      </c>
      <c r="N30" s="75">
        <v>3.6734693877551026</v>
      </c>
      <c r="O30" s="75">
        <v>0.81632653061224492</v>
      </c>
      <c r="P30" s="75">
        <v>1.6326530612244898</v>
      </c>
      <c r="Q30" s="75">
        <v>8.1632653061224492</v>
      </c>
      <c r="R30" s="75"/>
      <c r="S30" s="75">
        <v>5.3061224489795915</v>
      </c>
      <c r="T30" s="75">
        <v>7.7551020408163263</v>
      </c>
      <c r="U30" s="75">
        <v>5.7142857142857144</v>
      </c>
      <c r="V30" s="75">
        <v>8.5714285714285712</v>
      </c>
      <c r="W30" s="75">
        <v>4.0816326530612246</v>
      </c>
      <c r="X30" s="75"/>
      <c r="Y30" s="75">
        <v>6.5306122448979593</v>
      </c>
      <c r="Z30" s="75">
        <v>6.1224489795918364</v>
      </c>
      <c r="AA30" s="75"/>
      <c r="AB30" s="75">
        <v>1.6326530612244898</v>
      </c>
      <c r="AC30" s="75">
        <v>4.8979591836734695</v>
      </c>
      <c r="AD30" s="75">
        <v>8.9795918367346932</v>
      </c>
      <c r="AE30" s="75">
        <v>0.40816326530612246</v>
      </c>
      <c r="AF30" s="75"/>
      <c r="AG30" s="76">
        <v>4.8979591836734695</v>
      </c>
    </row>
    <row r="31" spans="2:33" ht="14.25" thickBot="1">
      <c r="B31" s="77" t="s">
        <v>37</v>
      </c>
      <c r="C31" s="78">
        <v>13</v>
      </c>
      <c r="D31" s="79"/>
      <c r="E31" s="80"/>
      <c r="F31" s="80">
        <v>7.6923076923076925</v>
      </c>
      <c r="G31" s="80"/>
      <c r="H31" s="80"/>
      <c r="I31" s="80"/>
      <c r="J31" s="80"/>
      <c r="K31" s="80"/>
      <c r="L31" s="81"/>
      <c r="M31" s="81">
        <v>15.384615384615385</v>
      </c>
      <c r="N31" s="81"/>
      <c r="O31" s="81"/>
      <c r="P31" s="81"/>
      <c r="Q31" s="81">
        <v>7.6923076923076925</v>
      </c>
      <c r="R31" s="81"/>
      <c r="S31" s="81">
        <v>7.6923076923076925</v>
      </c>
      <c r="T31" s="81">
        <v>15.384615384615385</v>
      </c>
      <c r="U31" s="81"/>
      <c r="V31" s="81">
        <v>23.076923076923077</v>
      </c>
      <c r="W31" s="81">
        <v>7.6923076923076925</v>
      </c>
      <c r="X31" s="81"/>
      <c r="Y31" s="81">
        <v>7.6923076923076925</v>
      </c>
      <c r="Z31" s="81"/>
      <c r="AA31" s="81"/>
      <c r="AB31" s="81"/>
      <c r="AC31" s="81"/>
      <c r="AD31" s="81">
        <v>7.6923076923076925</v>
      </c>
      <c r="AE31" s="81"/>
      <c r="AF31" s="81"/>
      <c r="AG31" s="82"/>
    </row>
    <row r="32" spans="2:33" ht="14.25" thickBot="1">
      <c r="B32" s="59" t="s">
        <v>38</v>
      </c>
      <c r="C32" s="60">
        <f>IF(SUM(C23:C31,C9:C21)=0,"",SUM(C23:C31,C9:C21))</f>
        <v>2160</v>
      </c>
      <c r="D32" s="61">
        <f>IF(SUM(D23:D31,D9:D21)=0,"",(SUMPRODUCT($C9:$C21, D9:D21)+SUMPRODUCT($C23:$C31, D23:D31))/$C32)</f>
        <v>9.4907407407407405</v>
      </c>
      <c r="E32" s="62">
        <f t="shared" ref="E32:AG32" si="2">IF(SUM(E23:E31,E9:E21)=0,"",(SUMPRODUCT($C9:$C21, E9:E21)+SUMPRODUCT($C23:$C31, E23:E31))/$C32)</f>
        <v>1.0185185185185186</v>
      </c>
      <c r="F32" s="62">
        <f t="shared" si="2"/>
        <v>6.25</v>
      </c>
      <c r="G32" s="62">
        <f t="shared" si="2"/>
        <v>1.712962962962963</v>
      </c>
      <c r="H32" s="62">
        <f t="shared" si="2"/>
        <v>0.23148148148148148</v>
      </c>
      <c r="I32" s="62">
        <f t="shared" si="2"/>
        <v>0.55555555555555558</v>
      </c>
      <c r="J32" s="62">
        <f t="shared" si="2"/>
        <v>0.1388888888888889</v>
      </c>
      <c r="K32" s="62">
        <f t="shared" si="2"/>
        <v>0.23148148148148148</v>
      </c>
      <c r="L32" s="63">
        <f t="shared" si="2"/>
        <v>1.8055555555555556</v>
      </c>
      <c r="M32" s="63">
        <f t="shared" si="2"/>
        <v>6.2962962962962967</v>
      </c>
      <c r="N32" s="63">
        <f t="shared" si="2"/>
        <v>1.8055555555555556</v>
      </c>
      <c r="O32" s="63">
        <f t="shared" si="2"/>
        <v>1.3425925925925926</v>
      </c>
      <c r="P32" s="63">
        <f t="shared" si="2"/>
        <v>1.9444444444444444</v>
      </c>
      <c r="Q32" s="63">
        <f t="shared" si="2"/>
        <v>4.7222222222222223</v>
      </c>
      <c r="R32" s="63">
        <f t="shared" si="2"/>
        <v>0.60185185185185186</v>
      </c>
      <c r="S32" s="63">
        <f t="shared" si="2"/>
        <v>3.7962962962962963</v>
      </c>
      <c r="T32" s="63">
        <f t="shared" si="2"/>
        <v>6.5740740740740744</v>
      </c>
      <c r="U32" s="63">
        <f t="shared" si="2"/>
        <v>2.6851851851851851</v>
      </c>
      <c r="V32" s="63">
        <f t="shared" si="2"/>
        <v>6.5740740740740744</v>
      </c>
      <c r="W32" s="63">
        <f t="shared" si="2"/>
        <v>7.9629629629629628</v>
      </c>
      <c r="X32" s="63">
        <f t="shared" si="2"/>
        <v>0.87962962962962965</v>
      </c>
      <c r="Y32" s="63">
        <f t="shared" si="2"/>
        <v>6.3425925925925926</v>
      </c>
      <c r="Z32" s="63">
        <f t="shared" si="2"/>
        <v>5.0462962962962967</v>
      </c>
      <c r="AA32" s="63">
        <f t="shared" si="2"/>
        <v>4.6296296296296294E-2</v>
      </c>
      <c r="AB32" s="63">
        <f t="shared" si="2"/>
        <v>3.6574074074074074</v>
      </c>
      <c r="AC32" s="63">
        <f t="shared" si="2"/>
        <v>5.2777777777777777</v>
      </c>
      <c r="AD32" s="63">
        <f t="shared" si="2"/>
        <v>9.1666666666666661</v>
      </c>
      <c r="AE32" s="63">
        <f t="shared" si="2"/>
        <v>0.37037037037037035</v>
      </c>
      <c r="AF32" s="63">
        <f t="shared" si="2"/>
        <v>9.2592592592592587E-2</v>
      </c>
      <c r="AG32" s="64">
        <f t="shared" si="2"/>
        <v>3.3796296296296298</v>
      </c>
    </row>
    <row r="33" spans="2:33" ht="14.25" thickBot="1">
      <c r="C33" s="83"/>
    </row>
    <row r="34" spans="2:33" ht="41.25" thickBot="1">
      <c r="B34" s="53" t="s">
        <v>39</v>
      </c>
      <c r="C34" s="54" t="s">
        <v>12</v>
      </c>
      <c r="D34" s="55" t="s">
        <v>45</v>
      </c>
      <c r="E34" s="56" t="s">
        <v>46</v>
      </c>
      <c r="F34" s="56" t="s">
        <v>47</v>
      </c>
      <c r="G34" s="56" t="s">
        <v>48</v>
      </c>
      <c r="H34" s="56" t="s">
        <v>49</v>
      </c>
      <c r="I34" s="56" t="s">
        <v>50</v>
      </c>
      <c r="J34" s="56" t="s">
        <v>51</v>
      </c>
      <c r="K34" s="56" t="s">
        <v>52</v>
      </c>
      <c r="L34" s="57" t="s">
        <v>53</v>
      </c>
      <c r="M34" s="57" t="s">
        <v>54</v>
      </c>
      <c r="N34" s="57" t="s">
        <v>55</v>
      </c>
      <c r="O34" s="57" t="s">
        <v>56</v>
      </c>
      <c r="P34" s="57" t="s">
        <v>57</v>
      </c>
      <c r="Q34" s="57" t="s">
        <v>58</v>
      </c>
      <c r="R34" s="57" t="s">
        <v>59</v>
      </c>
      <c r="S34" s="57" t="s">
        <v>60</v>
      </c>
      <c r="T34" s="57" t="s">
        <v>61</v>
      </c>
      <c r="U34" s="57" t="s">
        <v>62</v>
      </c>
      <c r="V34" s="57" t="s">
        <v>63</v>
      </c>
      <c r="W34" s="57" t="s">
        <v>64</v>
      </c>
      <c r="X34" s="57" t="s">
        <v>65</v>
      </c>
      <c r="Y34" s="57" t="s">
        <v>66</v>
      </c>
      <c r="Z34" s="57" t="s">
        <v>67</v>
      </c>
      <c r="AA34" s="57" t="s">
        <v>68</v>
      </c>
      <c r="AB34" s="57" t="s">
        <v>69</v>
      </c>
      <c r="AC34" s="57" t="s">
        <v>70</v>
      </c>
      <c r="AD34" s="57" t="s">
        <v>71</v>
      </c>
      <c r="AE34" s="57" t="s">
        <v>72</v>
      </c>
      <c r="AF34" s="57" t="s">
        <v>73</v>
      </c>
      <c r="AG34" s="58" t="s">
        <v>74</v>
      </c>
    </row>
    <row r="35" spans="2:33" ht="14.25" thickBot="1">
      <c r="B35" s="59" t="s">
        <v>14</v>
      </c>
      <c r="C35" s="60">
        <f>IF(SUM(C36:C48)=0,"",SUM(C36:C48))</f>
        <v>669</v>
      </c>
      <c r="D35" s="61">
        <f>IF(SUM(D36:D48)=0,"",SUMPRODUCT($C36:$C48, D36:D48)/$C35)</f>
        <v>7.1748878923766819</v>
      </c>
      <c r="E35" s="62">
        <f t="shared" ref="E35:AG35" si="3">IF(SUM(E36:E48)=0,"",SUMPRODUCT($C36:$C48, E36:E48)/$C35)</f>
        <v>6.5769805680119582</v>
      </c>
      <c r="F35" s="62">
        <f t="shared" si="3"/>
        <v>10.762331838565023</v>
      </c>
      <c r="G35" s="62">
        <f t="shared" si="3"/>
        <v>3.7369207772795217</v>
      </c>
      <c r="H35" s="62">
        <f t="shared" si="3"/>
        <v>0.59790732436472349</v>
      </c>
      <c r="I35" s="62">
        <f t="shared" si="3"/>
        <v>0.59790732436472349</v>
      </c>
      <c r="J35" s="62">
        <f t="shared" si="3"/>
        <v>0.59790732436472349</v>
      </c>
      <c r="K35" s="62">
        <f t="shared" si="3"/>
        <v>0.89686098654708524</v>
      </c>
      <c r="L35" s="63">
        <f t="shared" si="3"/>
        <v>1.0463378176382661</v>
      </c>
      <c r="M35" s="63">
        <f t="shared" si="3"/>
        <v>3.4379671150971598</v>
      </c>
      <c r="N35" s="63">
        <f t="shared" si="3"/>
        <v>1.7937219730941705</v>
      </c>
      <c r="O35" s="63">
        <f t="shared" si="3"/>
        <v>0.44843049327354262</v>
      </c>
      <c r="P35" s="63">
        <f t="shared" si="3"/>
        <v>0.44843049327354262</v>
      </c>
      <c r="Q35" s="63">
        <f t="shared" si="3"/>
        <v>5.6801195814648731</v>
      </c>
      <c r="R35" s="63">
        <f t="shared" si="3"/>
        <v>1.0463378176382661</v>
      </c>
      <c r="S35" s="63">
        <f t="shared" si="3"/>
        <v>2.8400597907324365</v>
      </c>
      <c r="T35" s="63">
        <f t="shared" si="3"/>
        <v>4.4843049327354256</v>
      </c>
      <c r="U35" s="63">
        <f t="shared" si="3"/>
        <v>2.6905829596412558</v>
      </c>
      <c r="V35" s="63">
        <f t="shared" si="3"/>
        <v>5.5306427503736924</v>
      </c>
      <c r="W35" s="63">
        <f t="shared" si="3"/>
        <v>3.2884902840059791</v>
      </c>
      <c r="X35" s="63">
        <f t="shared" si="3"/>
        <v>1.3452914798206279</v>
      </c>
      <c r="Y35" s="63">
        <f t="shared" si="3"/>
        <v>4.9327354260089686</v>
      </c>
      <c r="Z35" s="63">
        <f t="shared" si="3"/>
        <v>4.3348281016442449</v>
      </c>
      <c r="AA35" s="63">
        <f t="shared" si="3"/>
        <v>0.14947683109118087</v>
      </c>
      <c r="AB35" s="63">
        <f t="shared" si="3"/>
        <v>4.9327354260089686</v>
      </c>
      <c r="AC35" s="63">
        <f t="shared" si="3"/>
        <v>10.164424514200299</v>
      </c>
      <c r="AD35" s="63">
        <f t="shared" si="3"/>
        <v>8.8191330343796714</v>
      </c>
      <c r="AE35" s="63">
        <f t="shared" si="3"/>
        <v>0.89686098654708524</v>
      </c>
      <c r="AF35" s="63" t="str">
        <f t="shared" si="3"/>
        <v/>
      </c>
      <c r="AG35" s="64">
        <f t="shared" si="3"/>
        <v>0.74738415545590431</v>
      </c>
    </row>
    <row r="36" spans="2:33">
      <c r="B36" s="65" t="s">
        <v>15</v>
      </c>
      <c r="C36" s="66">
        <v>101</v>
      </c>
      <c r="D36" s="67">
        <v>3.9603960396039604</v>
      </c>
      <c r="E36" s="68">
        <v>2.9702970297029703</v>
      </c>
      <c r="F36" s="68">
        <v>4.9504950495049505</v>
      </c>
      <c r="G36" s="68"/>
      <c r="H36" s="68"/>
      <c r="I36" s="68">
        <v>0.99009900990099009</v>
      </c>
      <c r="J36" s="68"/>
      <c r="K36" s="68"/>
      <c r="L36" s="69">
        <v>0.99009900990099009</v>
      </c>
      <c r="M36" s="69">
        <v>6.9306930693069315</v>
      </c>
      <c r="N36" s="69">
        <v>0.99009900990099009</v>
      </c>
      <c r="O36" s="69">
        <v>0.99009900990099009</v>
      </c>
      <c r="P36" s="69">
        <v>0.99009900990099009</v>
      </c>
      <c r="Q36" s="69">
        <v>7.9207920792079207</v>
      </c>
      <c r="R36" s="69"/>
      <c r="S36" s="69">
        <v>1.9801980198019802</v>
      </c>
      <c r="T36" s="69">
        <v>2.9702970297029703</v>
      </c>
      <c r="U36" s="69">
        <v>5.9405940594059405</v>
      </c>
      <c r="V36" s="69">
        <v>20.792079207920793</v>
      </c>
      <c r="W36" s="69">
        <v>0.99009900990099009</v>
      </c>
      <c r="X36" s="69"/>
      <c r="Y36" s="69">
        <v>3.9603960396039604</v>
      </c>
      <c r="Z36" s="69">
        <v>3.9603960396039604</v>
      </c>
      <c r="AA36" s="69"/>
      <c r="AB36" s="69">
        <v>2.9702970297029703</v>
      </c>
      <c r="AC36" s="69">
        <v>11.881188118811881</v>
      </c>
      <c r="AD36" s="69">
        <v>10.891089108910892</v>
      </c>
      <c r="AE36" s="69">
        <v>0.99009900990099009</v>
      </c>
      <c r="AF36" s="69"/>
      <c r="AG36" s="70">
        <v>0.99009900990099009</v>
      </c>
    </row>
    <row r="37" spans="2:33">
      <c r="B37" s="71" t="s">
        <v>16</v>
      </c>
      <c r="C37" s="72">
        <v>14</v>
      </c>
      <c r="D37" s="73">
        <v>7.1428571428571423</v>
      </c>
      <c r="E37" s="74"/>
      <c r="F37" s="74"/>
      <c r="G37" s="74"/>
      <c r="H37" s="74"/>
      <c r="I37" s="74"/>
      <c r="J37" s="74">
        <v>7.1428571428571423</v>
      </c>
      <c r="K37" s="74"/>
      <c r="L37" s="75"/>
      <c r="M37" s="75"/>
      <c r="N37" s="75"/>
      <c r="O37" s="75"/>
      <c r="P37" s="75"/>
      <c r="Q37" s="75">
        <v>14.285714285714285</v>
      </c>
      <c r="R37" s="75">
        <v>7.1428571428571423</v>
      </c>
      <c r="S37" s="75"/>
      <c r="T37" s="75"/>
      <c r="U37" s="75">
        <v>7.1428571428571423</v>
      </c>
      <c r="V37" s="75">
        <v>7.1428571428571423</v>
      </c>
      <c r="W37" s="75"/>
      <c r="X37" s="75"/>
      <c r="Y37" s="75"/>
      <c r="Z37" s="75"/>
      <c r="AA37" s="75"/>
      <c r="AB37" s="75">
        <v>7.1428571428571423</v>
      </c>
      <c r="AC37" s="75">
        <v>14.285714285714285</v>
      </c>
      <c r="AD37" s="75">
        <v>28.571428571428569</v>
      </c>
      <c r="AE37" s="75"/>
      <c r="AF37" s="75"/>
      <c r="AG37" s="76"/>
    </row>
    <row r="38" spans="2:33">
      <c r="B38" s="71" t="s">
        <v>17</v>
      </c>
      <c r="C38" s="72">
        <v>24</v>
      </c>
      <c r="D38" s="73">
        <v>4.1666666666666661</v>
      </c>
      <c r="E38" s="74"/>
      <c r="F38" s="74"/>
      <c r="G38" s="74">
        <v>4.1666666666666661</v>
      </c>
      <c r="H38" s="74"/>
      <c r="I38" s="74"/>
      <c r="J38" s="74"/>
      <c r="K38" s="74"/>
      <c r="L38" s="75">
        <v>4.1666666666666661</v>
      </c>
      <c r="M38" s="75"/>
      <c r="N38" s="75"/>
      <c r="O38" s="75"/>
      <c r="P38" s="75"/>
      <c r="Q38" s="75">
        <v>8.3333333333333321</v>
      </c>
      <c r="R38" s="75">
        <v>4.1666666666666661</v>
      </c>
      <c r="S38" s="75">
        <v>4.1666666666666661</v>
      </c>
      <c r="T38" s="75">
        <v>8.3333333333333321</v>
      </c>
      <c r="U38" s="75">
        <v>4.1666666666666661</v>
      </c>
      <c r="V38" s="75">
        <v>4.1666666666666661</v>
      </c>
      <c r="W38" s="75">
        <v>8.3333333333333321</v>
      </c>
      <c r="X38" s="75"/>
      <c r="Y38" s="75">
        <v>8.3333333333333321</v>
      </c>
      <c r="Z38" s="75">
        <v>12.5</v>
      </c>
      <c r="AA38" s="75"/>
      <c r="AB38" s="75">
        <v>4.1666666666666661</v>
      </c>
      <c r="AC38" s="75">
        <v>20.833333333333336</v>
      </c>
      <c r="AD38" s="75"/>
      <c r="AE38" s="75"/>
      <c r="AF38" s="75"/>
      <c r="AG38" s="76"/>
    </row>
    <row r="39" spans="2:33">
      <c r="B39" s="71" t="s">
        <v>18</v>
      </c>
      <c r="C39" s="72">
        <v>59</v>
      </c>
      <c r="D39" s="73">
        <v>1.6949152542372881</v>
      </c>
      <c r="E39" s="74">
        <v>8.4745762711864394</v>
      </c>
      <c r="F39" s="74">
        <v>10.16949152542373</v>
      </c>
      <c r="G39" s="74">
        <v>6.7796610169491522</v>
      </c>
      <c r="H39" s="74">
        <v>1.6949152542372881</v>
      </c>
      <c r="I39" s="74"/>
      <c r="J39" s="74">
        <v>1.6949152542372881</v>
      </c>
      <c r="K39" s="74"/>
      <c r="L39" s="75">
        <v>6.7796610169491522</v>
      </c>
      <c r="M39" s="75">
        <v>3.3898305084745761</v>
      </c>
      <c r="N39" s="75">
        <v>1.6949152542372881</v>
      </c>
      <c r="O39" s="75"/>
      <c r="P39" s="75"/>
      <c r="Q39" s="75">
        <v>6.7796610169491522</v>
      </c>
      <c r="R39" s="75">
        <v>1.6949152542372881</v>
      </c>
      <c r="S39" s="75">
        <v>1.6949152542372881</v>
      </c>
      <c r="T39" s="75">
        <v>5.0847457627118651</v>
      </c>
      <c r="U39" s="75">
        <v>1.6949152542372881</v>
      </c>
      <c r="V39" s="75">
        <v>10.16949152542373</v>
      </c>
      <c r="W39" s="75">
        <v>3.3898305084745761</v>
      </c>
      <c r="X39" s="75"/>
      <c r="Y39" s="75">
        <v>1.6949152542372881</v>
      </c>
      <c r="Z39" s="75">
        <v>5.0847457627118651</v>
      </c>
      <c r="AA39" s="75"/>
      <c r="AB39" s="75"/>
      <c r="AC39" s="75">
        <v>11.864406779661017</v>
      </c>
      <c r="AD39" s="75">
        <v>8.4745762711864394</v>
      </c>
      <c r="AE39" s="75"/>
      <c r="AF39" s="75"/>
      <c r="AG39" s="76"/>
    </row>
    <row r="40" spans="2:33">
      <c r="B40" s="71" t="s">
        <v>19</v>
      </c>
      <c r="C40" s="72">
        <v>3</v>
      </c>
      <c r="D40" s="73"/>
      <c r="E40" s="74"/>
      <c r="F40" s="74"/>
      <c r="G40" s="74"/>
      <c r="H40" s="74"/>
      <c r="I40" s="74"/>
      <c r="J40" s="74"/>
      <c r="K40" s="74"/>
      <c r="L40" s="75"/>
      <c r="M40" s="75"/>
      <c r="N40" s="75"/>
      <c r="O40" s="75"/>
      <c r="P40" s="75">
        <v>33.333333333333329</v>
      </c>
      <c r="Q40" s="75"/>
      <c r="R40" s="75">
        <v>33.333333333333329</v>
      </c>
      <c r="S40" s="75"/>
      <c r="T40" s="75"/>
      <c r="U40" s="75"/>
      <c r="V40" s="75"/>
      <c r="W40" s="75"/>
      <c r="X40" s="75"/>
      <c r="Y40" s="75"/>
      <c r="Z40" s="75"/>
      <c r="AA40" s="75"/>
      <c r="AB40" s="75"/>
      <c r="AC40" s="75">
        <v>33.333333333333329</v>
      </c>
      <c r="AD40" s="75"/>
      <c r="AE40" s="75"/>
      <c r="AF40" s="75"/>
      <c r="AG40" s="76"/>
    </row>
    <row r="41" spans="2:33">
      <c r="B41" s="71" t="s">
        <v>20</v>
      </c>
      <c r="C41" s="72">
        <v>32</v>
      </c>
      <c r="D41" s="73">
        <v>3.125</v>
      </c>
      <c r="E41" s="74">
        <v>6.25</v>
      </c>
      <c r="F41" s="74">
        <v>6.25</v>
      </c>
      <c r="G41" s="74"/>
      <c r="H41" s="74"/>
      <c r="I41" s="74"/>
      <c r="J41" s="74"/>
      <c r="K41" s="74"/>
      <c r="L41" s="75">
        <v>3.125</v>
      </c>
      <c r="M41" s="75"/>
      <c r="N41" s="75">
        <v>3.125</v>
      </c>
      <c r="O41" s="75">
        <v>3.125</v>
      </c>
      <c r="P41" s="75"/>
      <c r="Q41" s="75"/>
      <c r="R41" s="75"/>
      <c r="S41" s="75">
        <v>3.125</v>
      </c>
      <c r="T41" s="75">
        <v>9.375</v>
      </c>
      <c r="U41" s="75">
        <v>6.25</v>
      </c>
      <c r="V41" s="75"/>
      <c r="W41" s="75">
        <v>3.125</v>
      </c>
      <c r="X41" s="75">
        <v>3.125</v>
      </c>
      <c r="Y41" s="75">
        <v>12.5</v>
      </c>
      <c r="Z41" s="75">
        <v>6.25</v>
      </c>
      <c r="AA41" s="75"/>
      <c r="AB41" s="75">
        <v>21.875</v>
      </c>
      <c r="AC41" s="75">
        <v>3.125</v>
      </c>
      <c r="AD41" s="75">
        <v>6.25</v>
      </c>
      <c r="AE41" s="75"/>
      <c r="AF41" s="75"/>
      <c r="AG41" s="76"/>
    </row>
    <row r="42" spans="2:33">
      <c r="B42" s="71" t="s">
        <v>21</v>
      </c>
      <c r="C42" s="72">
        <v>26</v>
      </c>
      <c r="D42" s="73">
        <v>11.538461538461538</v>
      </c>
      <c r="E42" s="74">
        <v>11.538461538461538</v>
      </c>
      <c r="F42" s="74">
        <v>7.6923076923076925</v>
      </c>
      <c r="G42" s="74">
        <v>7.6923076923076925</v>
      </c>
      <c r="H42" s="74"/>
      <c r="I42" s="74"/>
      <c r="J42" s="74"/>
      <c r="K42" s="74"/>
      <c r="L42" s="75"/>
      <c r="M42" s="75">
        <v>7.6923076923076925</v>
      </c>
      <c r="N42" s="75"/>
      <c r="O42" s="75"/>
      <c r="P42" s="75"/>
      <c r="Q42" s="75">
        <v>3.8461538461538463</v>
      </c>
      <c r="R42" s="75"/>
      <c r="S42" s="75">
        <v>3.8461538461538463</v>
      </c>
      <c r="T42" s="75">
        <v>7.6923076923076925</v>
      </c>
      <c r="U42" s="75"/>
      <c r="V42" s="75"/>
      <c r="W42" s="75">
        <v>3.8461538461538463</v>
      </c>
      <c r="X42" s="75">
        <v>7.6923076923076925</v>
      </c>
      <c r="Y42" s="75"/>
      <c r="Z42" s="75">
        <v>7.6923076923076925</v>
      </c>
      <c r="AA42" s="75"/>
      <c r="AB42" s="75">
        <v>3.8461538461538463</v>
      </c>
      <c r="AC42" s="75">
        <v>11.538461538461538</v>
      </c>
      <c r="AD42" s="75">
        <v>3.8461538461538463</v>
      </c>
      <c r="AE42" s="75"/>
      <c r="AF42" s="75"/>
      <c r="AG42" s="76"/>
    </row>
    <row r="43" spans="2:33">
      <c r="B43" s="71" t="s">
        <v>22</v>
      </c>
      <c r="C43" s="72">
        <v>29</v>
      </c>
      <c r="D43" s="73">
        <v>10.344827586206897</v>
      </c>
      <c r="E43" s="74">
        <v>13.793103448275861</v>
      </c>
      <c r="F43" s="74">
        <v>13.793103448275861</v>
      </c>
      <c r="G43" s="74"/>
      <c r="H43" s="74"/>
      <c r="I43" s="74">
        <v>3.4482758620689653</v>
      </c>
      <c r="J43" s="74"/>
      <c r="K43" s="74">
        <v>3.4482758620689653</v>
      </c>
      <c r="L43" s="75"/>
      <c r="M43" s="75">
        <v>6.8965517241379306</v>
      </c>
      <c r="N43" s="75"/>
      <c r="O43" s="75"/>
      <c r="P43" s="75">
        <v>3.4482758620689653</v>
      </c>
      <c r="Q43" s="75"/>
      <c r="R43" s="75"/>
      <c r="S43" s="75"/>
      <c r="T43" s="75"/>
      <c r="U43" s="75"/>
      <c r="V43" s="75">
        <v>3.4482758620689653</v>
      </c>
      <c r="W43" s="75">
        <v>10.344827586206897</v>
      </c>
      <c r="X43" s="75">
        <v>3.4482758620689653</v>
      </c>
      <c r="Y43" s="75">
        <v>10.344827586206897</v>
      </c>
      <c r="Z43" s="75">
        <v>3.4482758620689653</v>
      </c>
      <c r="AA43" s="75"/>
      <c r="AB43" s="75">
        <v>3.4482758620689653</v>
      </c>
      <c r="AC43" s="75"/>
      <c r="AD43" s="75">
        <v>10.344827586206897</v>
      </c>
      <c r="AE43" s="75"/>
      <c r="AF43" s="75"/>
      <c r="AG43" s="76"/>
    </row>
    <row r="44" spans="2:33">
      <c r="B44" s="71" t="s">
        <v>23</v>
      </c>
      <c r="C44" s="72">
        <v>86</v>
      </c>
      <c r="D44" s="73">
        <v>9.3023255813953494</v>
      </c>
      <c r="E44" s="74">
        <v>8.1395348837209305</v>
      </c>
      <c r="F44" s="74">
        <v>18.604651162790699</v>
      </c>
      <c r="G44" s="74">
        <v>5.8139534883720927</v>
      </c>
      <c r="H44" s="74">
        <v>1.1627906976744187</v>
      </c>
      <c r="I44" s="74">
        <v>1.1627906976744187</v>
      </c>
      <c r="J44" s="74">
        <v>2.3255813953488373</v>
      </c>
      <c r="K44" s="74">
        <v>1.1627906976744187</v>
      </c>
      <c r="L44" s="75"/>
      <c r="M44" s="75">
        <v>2.3255813953488373</v>
      </c>
      <c r="N44" s="75">
        <v>2.3255813953488373</v>
      </c>
      <c r="O44" s="75"/>
      <c r="P44" s="75"/>
      <c r="Q44" s="75">
        <v>5.8139534883720927</v>
      </c>
      <c r="R44" s="75"/>
      <c r="S44" s="75">
        <v>1.1627906976744187</v>
      </c>
      <c r="T44" s="75">
        <v>4.6511627906976747</v>
      </c>
      <c r="U44" s="75"/>
      <c r="V44" s="75">
        <v>1.1627906976744187</v>
      </c>
      <c r="W44" s="75">
        <v>1.1627906976744187</v>
      </c>
      <c r="X44" s="75">
        <v>2.3255813953488373</v>
      </c>
      <c r="Y44" s="75">
        <v>5.8139534883720927</v>
      </c>
      <c r="Z44" s="75">
        <v>6.9767441860465116</v>
      </c>
      <c r="AA44" s="75">
        <v>1.1627906976744187</v>
      </c>
      <c r="AB44" s="75">
        <v>2.3255813953488373</v>
      </c>
      <c r="AC44" s="75">
        <v>8.1395348837209305</v>
      </c>
      <c r="AD44" s="75">
        <v>6.9767441860465116</v>
      </c>
      <c r="AE44" s="75"/>
      <c r="AF44" s="75"/>
      <c r="AG44" s="76"/>
    </row>
    <row r="45" spans="2:33">
      <c r="B45" s="71" t="s">
        <v>24</v>
      </c>
      <c r="C45" s="72">
        <v>64</v>
      </c>
      <c r="D45" s="73">
        <v>7.8125</v>
      </c>
      <c r="E45" s="74">
        <v>9.375</v>
      </c>
      <c r="F45" s="74">
        <v>25</v>
      </c>
      <c r="G45" s="74">
        <v>4.6875</v>
      </c>
      <c r="H45" s="74">
        <v>1.5625</v>
      </c>
      <c r="I45" s="74"/>
      <c r="J45" s="74"/>
      <c r="K45" s="74"/>
      <c r="L45" s="75"/>
      <c r="M45" s="75">
        <v>1.5625</v>
      </c>
      <c r="N45" s="75">
        <v>1.5625</v>
      </c>
      <c r="O45" s="75"/>
      <c r="P45" s="75"/>
      <c r="Q45" s="75">
        <v>3.125</v>
      </c>
      <c r="R45" s="75"/>
      <c r="S45" s="75">
        <v>6.25</v>
      </c>
      <c r="T45" s="75">
        <v>6.25</v>
      </c>
      <c r="U45" s="75"/>
      <c r="V45" s="75">
        <v>1.5625</v>
      </c>
      <c r="W45" s="75">
        <v>4.6875</v>
      </c>
      <c r="X45" s="75">
        <v>1.5625</v>
      </c>
      <c r="Y45" s="75">
        <v>3.125</v>
      </c>
      <c r="Z45" s="75">
        <v>1.5625</v>
      </c>
      <c r="AA45" s="75"/>
      <c r="AB45" s="75">
        <v>3.125</v>
      </c>
      <c r="AC45" s="75">
        <v>7.8125</v>
      </c>
      <c r="AD45" s="75">
        <v>7.8125</v>
      </c>
      <c r="AE45" s="75">
        <v>1.5625</v>
      </c>
      <c r="AF45" s="75"/>
      <c r="AG45" s="76"/>
    </row>
    <row r="46" spans="2:33">
      <c r="B46" s="71" t="s">
        <v>25</v>
      </c>
      <c r="C46" s="72">
        <v>20</v>
      </c>
      <c r="D46" s="73">
        <v>15</v>
      </c>
      <c r="E46" s="74">
        <v>15</v>
      </c>
      <c r="F46" s="74">
        <v>10</v>
      </c>
      <c r="G46" s="74"/>
      <c r="H46" s="74"/>
      <c r="I46" s="74">
        <v>5</v>
      </c>
      <c r="J46" s="74"/>
      <c r="K46" s="74"/>
      <c r="L46" s="75"/>
      <c r="M46" s="75"/>
      <c r="N46" s="75"/>
      <c r="O46" s="75"/>
      <c r="P46" s="75"/>
      <c r="Q46" s="75">
        <v>5</v>
      </c>
      <c r="R46" s="75">
        <v>5</v>
      </c>
      <c r="S46" s="75">
        <v>5</v>
      </c>
      <c r="T46" s="75"/>
      <c r="U46" s="75">
        <v>5</v>
      </c>
      <c r="V46" s="75"/>
      <c r="W46" s="75"/>
      <c r="X46" s="75"/>
      <c r="Y46" s="75">
        <v>10</v>
      </c>
      <c r="Z46" s="75"/>
      <c r="AA46" s="75"/>
      <c r="AB46" s="75">
        <v>15</v>
      </c>
      <c r="AC46" s="75">
        <v>5</v>
      </c>
      <c r="AD46" s="75">
        <v>5</v>
      </c>
      <c r="AE46" s="75"/>
      <c r="AF46" s="75"/>
      <c r="AG46" s="76"/>
    </row>
    <row r="47" spans="2:33">
      <c r="B47" s="71" t="s">
        <v>26</v>
      </c>
      <c r="C47" s="72">
        <v>59</v>
      </c>
      <c r="D47" s="73">
        <v>18.64406779661017</v>
      </c>
      <c r="E47" s="74">
        <v>8.4745762711864394</v>
      </c>
      <c r="F47" s="74">
        <v>13.559322033898304</v>
      </c>
      <c r="G47" s="74">
        <v>10.16949152542373</v>
      </c>
      <c r="H47" s="74"/>
      <c r="I47" s="74"/>
      <c r="J47" s="74"/>
      <c r="K47" s="74">
        <v>5.0847457627118651</v>
      </c>
      <c r="L47" s="75"/>
      <c r="M47" s="75"/>
      <c r="N47" s="75"/>
      <c r="O47" s="75"/>
      <c r="P47" s="75"/>
      <c r="Q47" s="75">
        <v>10.16949152542373</v>
      </c>
      <c r="R47" s="75"/>
      <c r="S47" s="75">
        <v>3.3898305084745761</v>
      </c>
      <c r="T47" s="75">
        <v>6.7796610169491522</v>
      </c>
      <c r="U47" s="75"/>
      <c r="V47" s="75">
        <v>1.6949152542372881</v>
      </c>
      <c r="W47" s="75"/>
      <c r="X47" s="75"/>
      <c r="Y47" s="75">
        <v>5.0847457627118651</v>
      </c>
      <c r="Z47" s="75">
        <v>1.6949152542372881</v>
      </c>
      <c r="AA47" s="75"/>
      <c r="AB47" s="75"/>
      <c r="AC47" s="75">
        <v>6.7796610169491522</v>
      </c>
      <c r="AD47" s="75">
        <v>3.3898305084745761</v>
      </c>
      <c r="AE47" s="75">
        <v>3.3898305084745761</v>
      </c>
      <c r="AF47" s="75"/>
      <c r="AG47" s="76">
        <v>1.6949152542372881</v>
      </c>
    </row>
    <row r="48" spans="2:33" ht="14.25" thickBot="1">
      <c r="B48" s="77" t="s">
        <v>27</v>
      </c>
      <c r="C48" s="78">
        <v>152</v>
      </c>
      <c r="D48" s="79">
        <v>4.6052631578947363</v>
      </c>
      <c r="E48" s="80">
        <v>3.9473684210526314</v>
      </c>
      <c r="F48" s="80">
        <v>7.2368421052631584</v>
      </c>
      <c r="G48" s="80">
        <v>2.6315789473684208</v>
      </c>
      <c r="H48" s="80">
        <v>0.6578947368421052</v>
      </c>
      <c r="I48" s="80"/>
      <c r="J48" s="80"/>
      <c r="K48" s="80">
        <v>0.6578947368421052</v>
      </c>
      <c r="L48" s="81"/>
      <c r="M48" s="81">
        <v>4.6052631578947363</v>
      </c>
      <c r="N48" s="81">
        <v>3.9473684210526314</v>
      </c>
      <c r="O48" s="81">
        <v>0.6578947368421052</v>
      </c>
      <c r="P48" s="81"/>
      <c r="Q48" s="81">
        <v>4.6052631578947363</v>
      </c>
      <c r="R48" s="81">
        <v>1.3157894736842104</v>
      </c>
      <c r="S48" s="81">
        <v>3.2894736842105261</v>
      </c>
      <c r="T48" s="81">
        <v>3.2894736842105261</v>
      </c>
      <c r="U48" s="81">
        <v>3.9473684210526314</v>
      </c>
      <c r="V48" s="81">
        <v>2.6315789473684208</v>
      </c>
      <c r="W48" s="81">
        <v>5.2631578947368416</v>
      </c>
      <c r="X48" s="81">
        <v>1.3157894736842104</v>
      </c>
      <c r="Y48" s="81">
        <v>4.6052631578947363</v>
      </c>
      <c r="Z48" s="81">
        <v>3.9473684210526314</v>
      </c>
      <c r="AA48" s="81"/>
      <c r="AB48" s="81">
        <v>7.8947368421052628</v>
      </c>
      <c r="AC48" s="81">
        <v>13.157894736842104</v>
      </c>
      <c r="AD48" s="81">
        <v>12.5</v>
      </c>
      <c r="AE48" s="81">
        <v>1.3157894736842104</v>
      </c>
      <c r="AF48" s="81"/>
      <c r="AG48" s="82">
        <v>1.9736842105263157</v>
      </c>
    </row>
    <row r="49" spans="2:33" ht="14.25" thickBot="1">
      <c r="B49" s="59" t="s">
        <v>28</v>
      </c>
      <c r="C49" s="60">
        <f>IF(SUM(C50:C58)=0,"",SUM(C50:C58))</f>
        <v>1022</v>
      </c>
      <c r="D49" s="61">
        <f>IF(SUM(D50:D58)=0,"",SUMPRODUCT($C50:$C58, D50:D58)/$C49)</f>
        <v>3.9138943248532287</v>
      </c>
      <c r="E49" s="62">
        <f t="shared" ref="E49:AG49" si="4">IF(SUM(E50:E58)=0,"",SUMPRODUCT($C50:$C58, E50:E58)/$C49)</f>
        <v>3.8160469667318981</v>
      </c>
      <c r="F49" s="62">
        <f t="shared" si="4"/>
        <v>3.6203522504892369</v>
      </c>
      <c r="G49" s="62">
        <f t="shared" si="4"/>
        <v>2.4461839530332683</v>
      </c>
      <c r="H49" s="62">
        <f t="shared" si="4"/>
        <v>0.29354207436399216</v>
      </c>
      <c r="I49" s="62">
        <f t="shared" si="4"/>
        <v>0.78277886497064575</v>
      </c>
      <c r="J49" s="62">
        <f t="shared" si="4"/>
        <v>0.19569471624266144</v>
      </c>
      <c r="K49" s="62">
        <f t="shared" si="4"/>
        <v>0.19569471624266147</v>
      </c>
      <c r="L49" s="63">
        <f t="shared" si="4"/>
        <v>0.97847358121330719</v>
      </c>
      <c r="M49" s="63">
        <f t="shared" si="4"/>
        <v>3.6203522504892369</v>
      </c>
      <c r="N49" s="63">
        <f t="shared" si="4"/>
        <v>4.0117416829745594</v>
      </c>
      <c r="O49" s="63">
        <f t="shared" si="4"/>
        <v>1.3698630136986301</v>
      </c>
      <c r="P49" s="63">
        <f t="shared" si="4"/>
        <v>1.7612524461839529</v>
      </c>
      <c r="Q49" s="63">
        <f t="shared" si="4"/>
        <v>4.1095890410958908</v>
      </c>
      <c r="R49" s="63">
        <f t="shared" si="4"/>
        <v>1.2720156555772995</v>
      </c>
      <c r="S49" s="63">
        <f t="shared" si="4"/>
        <v>3.228962818003914</v>
      </c>
      <c r="T49" s="63">
        <f t="shared" si="4"/>
        <v>6.1643835616438354</v>
      </c>
      <c r="U49" s="63">
        <f t="shared" si="4"/>
        <v>3.4246575342465753</v>
      </c>
      <c r="V49" s="63">
        <f t="shared" si="4"/>
        <v>5.772994129158513</v>
      </c>
      <c r="W49" s="63">
        <f t="shared" si="4"/>
        <v>4.4031311154598827</v>
      </c>
      <c r="X49" s="63">
        <f t="shared" si="4"/>
        <v>0.68493150684931503</v>
      </c>
      <c r="Y49" s="63">
        <f t="shared" si="4"/>
        <v>9.7847358121330732</v>
      </c>
      <c r="Z49" s="63">
        <f t="shared" si="4"/>
        <v>8.7084148727984338</v>
      </c>
      <c r="AA49" s="63" t="str">
        <f t="shared" si="4"/>
        <v/>
      </c>
      <c r="AB49" s="63">
        <f t="shared" si="4"/>
        <v>5.4794520547945202</v>
      </c>
      <c r="AC49" s="63">
        <f t="shared" si="4"/>
        <v>6.6536203522504893</v>
      </c>
      <c r="AD49" s="63">
        <f t="shared" si="4"/>
        <v>9.8825831702544029</v>
      </c>
      <c r="AE49" s="63">
        <f t="shared" si="4"/>
        <v>2.6418786692759295</v>
      </c>
      <c r="AF49" s="63">
        <f t="shared" si="4"/>
        <v>9.7847358121330705E-2</v>
      </c>
      <c r="AG49" s="64">
        <f t="shared" si="4"/>
        <v>0.68493150684931503</v>
      </c>
    </row>
    <row r="50" spans="2:33">
      <c r="B50" s="65" t="s">
        <v>29</v>
      </c>
      <c r="C50" s="66">
        <v>72</v>
      </c>
      <c r="D50" s="67">
        <v>1.3888888888888888</v>
      </c>
      <c r="E50" s="68">
        <v>2.7777777777777777</v>
      </c>
      <c r="F50" s="68"/>
      <c r="G50" s="68"/>
      <c r="H50" s="68"/>
      <c r="I50" s="68">
        <v>1.3888888888888888</v>
      </c>
      <c r="J50" s="68">
        <v>1.3888888888888888</v>
      </c>
      <c r="K50" s="68"/>
      <c r="L50" s="69"/>
      <c r="M50" s="69">
        <v>1.3888888888888888</v>
      </c>
      <c r="N50" s="69"/>
      <c r="O50" s="69"/>
      <c r="P50" s="69">
        <v>4.1666666666666661</v>
      </c>
      <c r="Q50" s="69">
        <v>11.111111111111111</v>
      </c>
      <c r="R50" s="69">
        <v>2.7777777777777777</v>
      </c>
      <c r="S50" s="69">
        <v>4.1666666666666661</v>
      </c>
      <c r="T50" s="69">
        <v>2.7777777777777777</v>
      </c>
      <c r="U50" s="69"/>
      <c r="V50" s="69">
        <v>4.1666666666666661</v>
      </c>
      <c r="W50" s="69"/>
      <c r="X50" s="69"/>
      <c r="Y50" s="69">
        <v>18.055555555555554</v>
      </c>
      <c r="Z50" s="69">
        <v>16.666666666666664</v>
      </c>
      <c r="AA50" s="69"/>
      <c r="AB50" s="69">
        <v>5.5555555555555554</v>
      </c>
      <c r="AC50" s="69">
        <v>11.111111111111111</v>
      </c>
      <c r="AD50" s="69">
        <v>11.111111111111111</v>
      </c>
      <c r="AE50" s="69"/>
      <c r="AF50" s="69"/>
      <c r="AG50" s="70"/>
    </row>
    <row r="51" spans="2:33">
      <c r="B51" s="71" t="s">
        <v>30</v>
      </c>
      <c r="C51" s="72">
        <v>121</v>
      </c>
      <c r="D51" s="73">
        <v>0.82644628099173556</v>
      </c>
      <c r="E51" s="74">
        <v>1.6528925619834711</v>
      </c>
      <c r="F51" s="74">
        <v>0.82644628099173556</v>
      </c>
      <c r="G51" s="74">
        <v>0.82644628099173556</v>
      </c>
      <c r="H51" s="74"/>
      <c r="I51" s="74"/>
      <c r="J51" s="74"/>
      <c r="K51" s="74"/>
      <c r="L51" s="75"/>
      <c r="M51" s="75">
        <v>0.82644628099173556</v>
      </c>
      <c r="N51" s="75">
        <v>2.4793388429752068</v>
      </c>
      <c r="O51" s="75"/>
      <c r="P51" s="75">
        <v>0.82644628099173556</v>
      </c>
      <c r="Q51" s="75"/>
      <c r="R51" s="75">
        <v>2.4793388429752068</v>
      </c>
      <c r="S51" s="75">
        <v>2.4793388429752068</v>
      </c>
      <c r="T51" s="75">
        <v>4.9586776859504136</v>
      </c>
      <c r="U51" s="75">
        <v>1.6528925619834711</v>
      </c>
      <c r="V51" s="75">
        <v>0.82644628099173556</v>
      </c>
      <c r="W51" s="75">
        <v>11.570247933884298</v>
      </c>
      <c r="X51" s="75">
        <v>2.4793388429752068</v>
      </c>
      <c r="Y51" s="75">
        <v>15.702479338842975</v>
      </c>
      <c r="Z51" s="75">
        <v>12.396694214876034</v>
      </c>
      <c r="AA51" s="75"/>
      <c r="AB51" s="75">
        <v>19.008264462809919</v>
      </c>
      <c r="AC51" s="75">
        <v>4.1322314049586781</v>
      </c>
      <c r="AD51" s="75">
        <v>12.396694214876034</v>
      </c>
      <c r="AE51" s="75">
        <v>1.6528925619834711</v>
      </c>
      <c r="AF51" s="75"/>
      <c r="AG51" s="76"/>
    </row>
    <row r="52" spans="2:33">
      <c r="B52" s="71" t="s">
        <v>31</v>
      </c>
      <c r="C52" s="72">
        <v>98</v>
      </c>
      <c r="D52" s="73">
        <v>5.1020408163265305</v>
      </c>
      <c r="E52" s="74">
        <v>4.0816326530612246</v>
      </c>
      <c r="F52" s="74">
        <v>4.0816326530612246</v>
      </c>
      <c r="G52" s="74">
        <v>3.0612244897959182</v>
      </c>
      <c r="H52" s="74"/>
      <c r="I52" s="74"/>
      <c r="J52" s="74"/>
      <c r="K52" s="74"/>
      <c r="L52" s="75"/>
      <c r="M52" s="75">
        <v>3.0612244897959182</v>
      </c>
      <c r="N52" s="75">
        <v>5.1020408163265305</v>
      </c>
      <c r="O52" s="75">
        <v>1.0204081632653061</v>
      </c>
      <c r="P52" s="75">
        <v>7.1428571428571423</v>
      </c>
      <c r="Q52" s="75">
        <v>3.0612244897959182</v>
      </c>
      <c r="R52" s="75">
        <v>1.0204081632653061</v>
      </c>
      <c r="S52" s="75">
        <v>1.0204081632653061</v>
      </c>
      <c r="T52" s="75">
        <v>8.1632653061224492</v>
      </c>
      <c r="U52" s="75">
        <v>4.0816326530612246</v>
      </c>
      <c r="V52" s="75">
        <v>3.0612244897959182</v>
      </c>
      <c r="W52" s="75">
        <v>8.1632653061224492</v>
      </c>
      <c r="X52" s="75"/>
      <c r="Y52" s="75">
        <v>11.224489795918368</v>
      </c>
      <c r="Z52" s="75">
        <v>9.183673469387756</v>
      </c>
      <c r="AA52" s="75"/>
      <c r="AB52" s="75"/>
      <c r="AC52" s="75">
        <v>4.0816326530612246</v>
      </c>
      <c r="AD52" s="75">
        <v>9.183673469387756</v>
      </c>
      <c r="AE52" s="75">
        <v>2.0408163265306123</v>
      </c>
      <c r="AF52" s="75"/>
      <c r="AG52" s="76">
        <v>3.0612244897959182</v>
      </c>
    </row>
    <row r="53" spans="2:33">
      <c r="B53" s="71" t="s">
        <v>32</v>
      </c>
      <c r="C53" s="72">
        <v>229</v>
      </c>
      <c r="D53" s="73">
        <v>3.0567685589519651</v>
      </c>
      <c r="E53" s="74">
        <v>3.0567685589519651</v>
      </c>
      <c r="F53" s="74">
        <v>5.2401746724890828</v>
      </c>
      <c r="G53" s="74">
        <v>3.4934497816593884</v>
      </c>
      <c r="H53" s="74">
        <v>0.43668122270742354</v>
      </c>
      <c r="I53" s="74">
        <v>0.43668122270742354</v>
      </c>
      <c r="J53" s="74"/>
      <c r="K53" s="74"/>
      <c r="L53" s="75">
        <v>0.43668122270742354</v>
      </c>
      <c r="M53" s="75">
        <v>4.8034934497816595</v>
      </c>
      <c r="N53" s="75">
        <v>5.6768558951965069</v>
      </c>
      <c r="O53" s="75">
        <v>2.6200873362445414</v>
      </c>
      <c r="P53" s="75">
        <v>2.1834061135371177</v>
      </c>
      <c r="Q53" s="75">
        <v>4.3668122270742353</v>
      </c>
      <c r="R53" s="75">
        <v>0.87336244541484709</v>
      </c>
      <c r="S53" s="75">
        <v>2.6200873362445414</v>
      </c>
      <c r="T53" s="75">
        <v>3.9301310043668125</v>
      </c>
      <c r="U53" s="75">
        <v>5.2401746724890828</v>
      </c>
      <c r="V53" s="75">
        <v>11.790393013100436</v>
      </c>
      <c r="W53" s="75">
        <v>3.4934497816593884</v>
      </c>
      <c r="X53" s="75"/>
      <c r="Y53" s="75">
        <v>10.480349344978166</v>
      </c>
      <c r="Z53" s="75">
        <v>6.9868995633187767</v>
      </c>
      <c r="AA53" s="75"/>
      <c r="AB53" s="75">
        <v>4.8034934497816595</v>
      </c>
      <c r="AC53" s="75">
        <v>4.8034934497816595</v>
      </c>
      <c r="AD53" s="75">
        <v>6.9868995633187767</v>
      </c>
      <c r="AE53" s="75">
        <v>0.87336244541484709</v>
      </c>
      <c r="AF53" s="75"/>
      <c r="AG53" s="76">
        <v>1.3100436681222707</v>
      </c>
    </row>
    <row r="54" spans="2:33">
      <c r="B54" s="71" t="s">
        <v>33</v>
      </c>
      <c r="C54" s="72">
        <v>182</v>
      </c>
      <c r="D54" s="73">
        <v>6.0439560439560438</v>
      </c>
      <c r="E54" s="74">
        <v>6.0439560439560438</v>
      </c>
      <c r="F54" s="74">
        <v>5.4945054945054945</v>
      </c>
      <c r="G54" s="74">
        <v>3.296703296703297</v>
      </c>
      <c r="H54" s="74">
        <v>0.5494505494505495</v>
      </c>
      <c r="I54" s="74">
        <v>1.098901098901099</v>
      </c>
      <c r="J54" s="74"/>
      <c r="K54" s="74">
        <v>1.098901098901099</v>
      </c>
      <c r="L54" s="75">
        <v>2.7472527472527473</v>
      </c>
      <c r="M54" s="75">
        <v>3.8461538461538463</v>
      </c>
      <c r="N54" s="75">
        <v>3.296703296703297</v>
      </c>
      <c r="O54" s="75">
        <v>0.5494505494505495</v>
      </c>
      <c r="P54" s="75">
        <v>1.098901098901099</v>
      </c>
      <c r="Q54" s="75">
        <v>6.0439560439560438</v>
      </c>
      <c r="R54" s="75">
        <v>1.098901098901099</v>
      </c>
      <c r="S54" s="75">
        <v>5.4945054945054945</v>
      </c>
      <c r="T54" s="75">
        <v>10.43956043956044</v>
      </c>
      <c r="U54" s="75">
        <v>2.7472527472527473</v>
      </c>
      <c r="V54" s="75">
        <v>3.296703296703297</v>
      </c>
      <c r="W54" s="75">
        <v>2.197802197802198</v>
      </c>
      <c r="X54" s="75">
        <v>1.098901098901099</v>
      </c>
      <c r="Y54" s="75">
        <v>5.4945054945054945</v>
      </c>
      <c r="Z54" s="75">
        <v>8.2417582417582409</v>
      </c>
      <c r="AA54" s="75"/>
      <c r="AB54" s="75">
        <v>2.7472527472527473</v>
      </c>
      <c r="AC54" s="75">
        <v>7.6923076923076925</v>
      </c>
      <c r="AD54" s="75">
        <v>7.1428571428571423</v>
      </c>
      <c r="AE54" s="75">
        <v>1.098901098901099</v>
      </c>
      <c r="AF54" s="75"/>
      <c r="AG54" s="76"/>
    </row>
    <row r="55" spans="2:33">
      <c r="B55" s="71" t="s">
        <v>34</v>
      </c>
      <c r="C55" s="72">
        <v>96</v>
      </c>
      <c r="D55" s="73">
        <v>2.083333333333333</v>
      </c>
      <c r="E55" s="74">
        <v>2.083333333333333</v>
      </c>
      <c r="F55" s="74">
        <v>3.125</v>
      </c>
      <c r="G55" s="74"/>
      <c r="H55" s="74"/>
      <c r="I55" s="74">
        <v>2.083333333333333</v>
      </c>
      <c r="J55" s="74"/>
      <c r="K55" s="74"/>
      <c r="L55" s="75">
        <v>1.0416666666666665</v>
      </c>
      <c r="M55" s="75"/>
      <c r="N55" s="75">
        <v>2.083333333333333</v>
      </c>
      <c r="O55" s="75">
        <v>1.0416666666666665</v>
      </c>
      <c r="P55" s="75"/>
      <c r="Q55" s="75"/>
      <c r="R55" s="75">
        <v>2.083333333333333</v>
      </c>
      <c r="S55" s="75">
        <v>6.25</v>
      </c>
      <c r="T55" s="75">
        <v>4.1666666666666661</v>
      </c>
      <c r="U55" s="75">
        <v>1.0416666666666665</v>
      </c>
      <c r="V55" s="75">
        <v>4.1666666666666661</v>
      </c>
      <c r="W55" s="75">
        <v>3.125</v>
      </c>
      <c r="X55" s="75"/>
      <c r="Y55" s="75">
        <v>8.3333333333333321</v>
      </c>
      <c r="Z55" s="75">
        <v>8.3333333333333321</v>
      </c>
      <c r="AA55" s="75"/>
      <c r="AB55" s="75">
        <v>1.0416666666666665</v>
      </c>
      <c r="AC55" s="75">
        <v>8.3333333333333321</v>
      </c>
      <c r="AD55" s="75">
        <v>21.875</v>
      </c>
      <c r="AE55" s="75">
        <v>16.666666666666664</v>
      </c>
      <c r="AF55" s="75">
        <v>1.0416666666666665</v>
      </c>
      <c r="AG55" s="76"/>
    </row>
    <row r="56" spans="2:33">
      <c r="B56" s="71" t="s">
        <v>35</v>
      </c>
      <c r="C56" s="72">
        <v>29</v>
      </c>
      <c r="D56" s="73">
        <v>3.4482758620689653</v>
      </c>
      <c r="E56" s="74">
        <v>3.4482758620689653</v>
      </c>
      <c r="F56" s="74"/>
      <c r="G56" s="74"/>
      <c r="H56" s="74"/>
      <c r="I56" s="74"/>
      <c r="J56" s="74"/>
      <c r="K56" s="74"/>
      <c r="L56" s="75">
        <v>3.4482758620689653</v>
      </c>
      <c r="M56" s="75">
        <v>6.8965517241379306</v>
      </c>
      <c r="N56" s="75">
        <v>3.4482758620689653</v>
      </c>
      <c r="O56" s="75">
        <v>6.8965517241379306</v>
      </c>
      <c r="P56" s="75"/>
      <c r="Q56" s="75">
        <v>6.8965517241379306</v>
      </c>
      <c r="R56" s="75"/>
      <c r="S56" s="75"/>
      <c r="T56" s="75"/>
      <c r="U56" s="75">
        <v>3.4482758620689653</v>
      </c>
      <c r="V56" s="75"/>
      <c r="W56" s="75">
        <v>10.344827586206897</v>
      </c>
      <c r="X56" s="75"/>
      <c r="Y56" s="75">
        <v>10.344827586206897</v>
      </c>
      <c r="Z56" s="75">
        <v>6.8965517241379306</v>
      </c>
      <c r="AA56" s="75"/>
      <c r="AB56" s="75">
        <v>3.4482758620689653</v>
      </c>
      <c r="AC56" s="75">
        <v>24.137931034482758</v>
      </c>
      <c r="AD56" s="75">
        <v>3.4482758620689653</v>
      </c>
      <c r="AE56" s="75">
        <v>3.4482758620689653</v>
      </c>
      <c r="AF56" s="75"/>
      <c r="AG56" s="76"/>
    </row>
    <row r="57" spans="2:33">
      <c r="B57" s="71" t="s">
        <v>36</v>
      </c>
      <c r="C57" s="72">
        <v>184</v>
      </c>
      <c r="D57" s="73">
        <v>6.5217391304347823</v>
      </c>
      <c r="E57" s="74">
        <v>5.4347826086956523</v>
      </c>
      <c r="F57" s="74">
        <v>3.804347826086957</v>
      </c>
      <c r="G57" s="74">
        <v>3.2608695652173911</v>
      </c>
      <c r="H57" s="74">
        <v>0.54347826086956519</v>
      </c>
      <c r="I57" s="74"/>
      <c r="J57" s="74">
        <v>0.54347826086956519</v>
      </c>
      <c r="K57" s="74"/>
      <c r="L57" s="75">
        <v>1.0869565217391304</v>
      </c>
      <c r="M57" s="75">
        <v>6.5217391304347823</v>
      </c>
      <c r="N57" s="75">
        <v>5.9782608695652177</v>
      </c>
      <c r="O57" s="75">
        <v>1.0869565217391304</v>
      </c>
      <c r="P57" s="75"/>
      <c r="Q57" s="75">
        <v>3.804347826086957</v>
      </c>
      <c r="R57" s="75">
        <v>0.54347826086956519</v>
      </c>
      <c r="S57" s="75">
        <v>2.1739130434782608</v>
      </c>
      <c r="T57" s="75">
        <v>7.608695652173914</v>
      </c>
      <c r="U57" s="75">
        <v>4.8913043478260869</v>
      </c>
      <c r="V57" s="75">
        <v>8.1521739130434785</v>
      </c>
      <c r="W57" s="75">
        <v>2.7173913043478262</v>
      </c>
      <c r="X57" s="75">
        <v>0.54347826086956519</v>
      </c>
      <c r="Y57" s="75">
        <v>5.4347826086956523</v>
      </c>
      <c r="Z57" s="75">
        <v>6.5217391304347823</v>
      </c>
      <c r="AA57" s="75"/>
      <c r="AB57" s="75">
        <v>5.9782608695652177</v>
      </c>
      <c r="AC57" s="75">
        <v>5.4347826086956523</v>
      </c>
      <c r="AD57" s="75">
        <v>9.7826086956521738</v>
      </c>
      <c r="AE57" s="75">
        <v>1.0869565217391304</v>
      </c>
      <c r="AF57" s="75"/>
      <c r="AG57" s="76">
        <v>0.54347826086956519</v>
      </c>
    </row>
    <row r="58" spans="2:33" ht="14.25" thickBot="1">
      <c r="B58" s="77" t="s">
        <v>37</v>
      </c>
      <c r="C58" s="78">
        <v>11</v>
      </c>
      <c r="D58" s="79"/>
      <c r="E58" s="80"/>
      <c r="F58" s="80"/>
      <c r="G58" s="80">
        <v>9.0909090909090917</v>
      </c>
      <c r="H58" s="80"/>
      <c r="I58" s="80">
        <v>18.181818181818183</v>
      </c>
      <c r="J58" s="80"/>
      <c r="K58" s="80"/>
      <c r="L58" s="81"/>
      <c r="M58" s="81"/>
      <c r="N58" s="81"/>
      <c r="O58" s="81">
        <v>9.0909090909090917</v>
      </c>
      <c r="P58" s="81"/>
      <c r="Q58" s="81">
        <v>9.0909090909090917</v>
      </c>
      <c r="R58" s="81"/>
      <c r="S58" s="81"/>
      <c r="T58" s="81">
        <v>9.0909090909090917</v>
      </c>
      <c r="U58" s="81">
        <v>9.0909090909090917</v>
      </c>
      <c r="V58" s="81"/>
      <c r="W58" s="81"/>
      <c r="X58" s="81">
        <v>9.0909090909090917</v>
      </c>
      <c r="Y58" s="81">
        <v>18.181818181818183</v>
      </c>
      <c r="Z58" s="81"/>
      <c r="AA58" s="81"/>
      <c r="AB58" s="81"/>
      <c r="AC58" s="81">
        <v>9.0909090909090917</v>
      </c>
      <c r="AD58" s="81"/>
      <c r="AE58" s="81"/>
      <c r="AF58" s="81"/>
      <c r="AG58" s="82"/>
    </row>
    <row r="59" spans="2:33" ht="14.25" thickBot="1">
      <c r="B59" s="59" t="s">
        <v>38</v>
      </c>
      <c r="C59" s="60">
        <f>IF(SUM(C50:C58,C36:C48)=0,"",SUM(C50:C58,C36:C48))</f>
        <v>1691</v>
      </c>
      <c r="D59" s="61">
        <f>IF(SUM(D50:D58,D36:D48)=0,"",(SUMPRODUCT($C36:$C48, D36:D48)+SUMPRODUCT($C50:$C58, D50:D58))/$C59)</f>
        <v>5.2040212891780016</v>
      </c>
      <c r="E59" s="62">
        <f t="shared" ref="E59:AG59" si="5">IF(SUM(E50:E58,E36:E48)=0,"",(SUMPRODUCT($C36:$C48, E36:E48)+SUMPRODUCT($C50:$C58, E50:E58))/$C59)</f>
        <v>4.9083382613837969</v>
      </c>
      <c r="F59" s="62">
        <f t="shared" si="5"/>
        <v>6.4458900059136601</v>
      </c>
      <c r="G59" s="62">
        <f t="shared" si="5"/>
        <v>2.9568302779420463</v>
      </c>
      <c r="H59" s="62">
        <f t="shared" si="5"/>
        <v>0.41395623891188643</v>
      </c>
      <c r="I59" s="62">
        <f t="shared" si="5"/>
        <v>0.70963926670609112</v>
      </c>
      <c r="J59" s="62">
        <f t="shared" si="5"/>
        <v>0.35481963335304556</v>
      </c>
      <c r="K59" s="62">
        <f t="shared" si="5"/>
        <v>0.47309284447072736</v>
      </c>
      <c r="L59" s="63">
        <f t="shared" si="5"/>
        <v>1.0053222945002958</v>
      </c>
      <c r="M59" s="63">
        <f t="shared" si="5"/>
        <v>3.5481963335304552</v>
      </c>
      <c r="N59" s="63">
        <f t="shared" si="5"/>
        <v>3.1342400946185687</v>
      </c>
      <c r="O59" s="63">
        <f t="shared" si="5"/>
        <v>1.0053222945002958</v>
      </c>
      <c r="P59" s="63">
        <f t="shared" si="5"/>
        <v>1.2418687167356595</v>
      </c>
      <c r="Q59" s="63">
        <f t="shared" si="5"/>
        <v>4.7309284447072741</v>
      </c>
      <c r="R59" s="63">
        <f t="shared" si="5"/>
        <v>1.1827321111768185</v>
      </c>
      <c r="S59" s="63">
        <f t="shared" si="5"/>
        <v>3.0751034890597282</v>
      </c>
      <c r="T59" s="63">
        <f t="shared" si="5"/>
        <v>5.4997043169722062</v>
      </c>
      <c r="U59" s="63">
        <f t="shared" si="5"/>
        <v>3.1342400946185687</v>
      </c>
      <c r="V59" s="63">
        <f t="shared" si="5"/>
        <v>5.677114133648729</v>
      </c>
      <c r="W59" s="63">
        <f t="shared" si="5"/>
        <v>3.9621525724423416</v>
      </c>
      <c r="X59" s="63">
        <f t="shared" si="5"/>
        <v>0.94618568894145472</v>
      </c>
      <c r="Y59" s="63">
        <f t="shared" si="5"/>
        <v>7.8651685393258424</v>
      </c>
      <c r="Z59" s="63">
        <f t="shared" si="5"/>
        <v>6.9781194559432285</v>
      </c>
      <c r="AA59" s="63">
        <f t="shared" si="5"/>
        <v>5.913660555884092E-2</v>
      </c>
      <c r="AB59" s="63">
        <f t="shared" si="5"/>
        <v>5.2631578947368425</v>
      </c>
      <c r="AC59" s="63">
        <f t="shared" si="5"/>
        <v>8.042578356002366</v>
      </c>
      <c r="AD59" s="63">
        <f t="shared" si="5"/>
        <v>9.4618568894145483</v>
      </c>
      <c r="AE59" s="63">
        <f t="shared" si="5"/>
        <v>1.9515079834417504</v>
      </c>
      <c r="AF59" s="63">
        <f t="shared" si="5"/>
        <v>5.9136605558840913E-2</v>
      </c>
      <c r="AG59" s="64">
        <f t="shared" si="5"/>
        <v>0.70963926670609112</v>
      </c>
    </row>
    <row r="60" spans="2:33" ht="14.25" thickBot="1">
      <c r="C60" s="83"/>
    </row>
    <row r="61" spans="2:33" ht="41.25" thickBot="1">
      <c r="B61" s="53" t="s">
        <v>40</v>
      </c>
      <c r="C61" s="54" t="s">
        <v>12</v>
      </c>
      <c r="D61" s="55" t="s">
        <v>45</v>
      </c>
      <c r="E61" s="56" t="s">
        <v>46</v>
      </c>
      <c r="F61" s="56" t="s">
        <v>47</v>
      </c>
      <c r="G61" s="56" t="s">
        <v>48</v>
      </c>
      <c r="H61" s="56" t="s">
        <v>49</v>
      </c>
      <c r="I61" s="56" t="s">
        <v>50</v>
      </c>
      <c r="J61" s="56" t="s">
        <v>51</v>
      </c>
      <c r="K61" s="56" t="s">
        <v>52</v>
      </c>
      <c r="L61" s="57" t="s">
        <v>53</v>
      </c>
      <c r="M61" s="57" t="s">
        <v>54</v>
      </c>
      <c r="N61" s="57" t="s">
        <v>55</v>
      </c>
      <c r="O61" s="57" t="s">
        <v>56</v>
      </c>
      <c r="P61" s="57" t="s">
        <v>57</v>
      </c>
      <c r="Q61" s="57" t="s">
        <v>58</v>
      </c>
      <c r="R61" s="57" t="s">
        <v>59</v>
      </c>
      <c r="S61" s="57" t="s">
        <v>60</v>
      </c>
      <c r="T61" s="57" t="s">
        <v>61</v>
      </c>
      <c r="U61" s="57" t="s">
        <v>62</v>
      </c>
      <c r="V61" s="57" t="s">
        <v>63</v>
      </c>
      <c r="W61" s="57" t="s">
        <v>64</v>
      </c>
      <c r="X61" s="57" t="s">
        <v>65</v>
      </c>
      <c r="Y61" s="57" t="s">
        <v>66</v>
      </c>
      <c r="Z61" s="57" t="s">
        <v>67</v>
      </c>
      <c r="AA61" s="57" t="s">
        <v>68</v>
      </c>
      <c r="AB61" s="57" t="s">
        <v>69</v>
      </c>
      <c r="AC61" s="57" t="s">
        <v>70</v>
      </c>
      <c r="AD61" s="57" t="s">
        <v>71</v>
      </c>
      <c r="AE61" s="57" t="s">
        <v>72</v>
      </c>
      <c r="AF61" s="57" t="s">
        <v>73</v>
      </c>
      <c r="AG61" s="58" t="s">
        <v>74</v>
      </c>
    </row>
    <row r="62" spans="2:33" ht="14.25" thickBot="1">
      <c r="B62" s="59" t="s">
        <v>14</v>
      </c>
      <c r="C62" s="60">
        <f>IF(SUM(C63:C75)=0,"",SUM(C63:C75))</f>
        <v>500</v>
      </c>
      <c r="D62" s="61">
        <f>IF(SUM(D63:D75)=0,"",SUMPRODUCT($C63:$C75, D63:D75)/$C62)</f>
        <v>5.4</v>
      </c>
      <c r="E62" s="62">
        <f t="shared" ref="E62:AG62" si="6">IF(SUM(E63:E75)=0,"",SUMPRODUCT($C63:$C75, E63:E75)/$C62)</f>
        <v>5.6</v>
      </c>
      <c r="F62" s="62">
        <f t="shared" si="6"/>
        <v>7.8</v>
      </c>
      <c r="G62" s="62">
        <f t="shared" si="6"/>
        <v>4</v>
      </c>
      <c r="H62" s="62">
        <f t="shared" si="6"/>
        <v>0.8</v>
      </c>
      <c r="I62" s="62">
        <f t="shared" si="6"/>
        <v>1</v>
      </c>
      <c r="J62" s="62" t="str">
        <f t="shared" si="6"/>
        <v/>
      </c>
      <c r="K62" s="62">
        <f t="shared" si="6"/>
        <v>0.6</v>
      </c>
      <c r="L62" s="63">
        <f t="shared" si="6"/>
        <v>0.59999999999999987</v>
      </c>
      <c r="M62" s="63">
        <f t="shared" si="6"/>
        <v>4.8</v>
      </c>
      <c r="N62" s="63">
        <f t="shared" si="6"/>
        <v>3.2</v>
      </c>
      <c r="O62" s="63">
        <f t="shared" si="6"/>
        <v>1</v>
      </c>
      <c r="P62" s="63">
        <f t="shared" si="6"/>
        <v>1</v>
      </c>
      <c r="Q62" s="63">
        <f t="shared" si="6"/>
        <v>7.4</v>
      </c>
      <c r="R62" s="63">
        <f t="shared" si="6"/>
        <v>1</v>
      </c>
      <c r="S62" s="63">
        <f t="shared" si="6"/>
        <v>1.8</v>
      </c>
      <c r="T62" s="63">
        <f t="shared" si="6"/>
        <v>4.5999999999999996</v>
      </c>
      <c r="U62" s="63">
        <f t="shared" si="6"/>
        <v>3.6</v>
      </c>
      <c r="V62" s="63">
        <f t="shared" si="6"/>
        <v>5.2</v>
      </c>
      <c r="W62" s="63">
        <f t="shared" si="6"/>
        <v>2.8</v>
      </c>
      <c r="X62" s="63">
        <f t="shared" si="6"/>
        <v>1.2</v>
      </c>
      <c r="Y62" s="63">
        <f t="shared" si="6"/>
        <v>10</v>
      </c>
      <c r="Z62" s="63">
        <f t="shared" si="6"/>
        <v>5.2</v>
      </c>
      <c r="AA62" s="63">
        <f t="shared" si="6"/>
        <v>0.4</v>
      </c>
      <c r="AB62" s="63">
        <f t="shared" si="6"/>
        <v>4.2</v>
      </c>
      <c r="AC62" s="63">
        <f t="shared" si="6"/>
        <v>6.2</v>
      </c>
      <c r="AD62" s="63">
        <f t="shared" si="6"/>
        <v>8.1999999999999993</v>
      </c>
      <c r="AE62" s="63">
        <f t="shared" si="6"/>
        <v>1.6</v>
      </c>
      <c r="AF62" s="63" t="str">
        <f t="shared" si="6"/>
        <v/>
      </c>
      <c r="AG62" s="64">
        <f t="shared" si="6"/>
        <v>0.79999999999999993</v>
      </c>
    </row>
    <row r="63" spans="2:33">
      <c r="B63" s="65" t="s">
        <v>15</v>
      </c>
      <c r="C63" s="66">
        <v>67</v>
      </c>
      <c r="D63" s="67">
        <v>1.4925373134328357</v>
      </c>
      <c r="E63" s="68">
        <v>1.4925373134328357</v>
      </c>
      <c r="F63" s="68">
        <v>4.4776119402985071</v>
      </c>
      <c r="G63" s="68">
        <v>7.4626865671641784</v>
      </c>
      <c r="H63" s="68"/>
      <c r="I63" s="68"/>
      <c r="J63" s="68"/>
      <c r="K63" s="68"/>
      <c r="L63" s="69">
        <v>1.4925373134328357</v>
      </c>
      <c r="M63" s="69">
        <v>7.4626865671641784</v>
      </c>
      <c r="N63" s="69">
        <v>1.4925373134328357</v>
      </c>
      <c r="O63" s="69">
        <v>1.4925373134328357</v>
      </c>
      <c r="P63" s="69"/>
      <c r="Q63" s="69">
        <v>1.4925373134328357</v>
      </c>
      <c r="R63" s="69"/>
      <c r="S63" s="69">
        <v>1.4925373134328357</v>
      </c>
      <c r="T63" s="69">
        <v>11.940298507462686</v>
      </c>
      <c r="U63" s="69">
        <v>5.9701492537313428</v>
      </c>
      <c r="V63" s="69">
        <v>13.432835820895523</v>
      </c>
      <c r="W63" s="69">
        <v>1.4925373134328357</v>
      </c>
      <c r="X63" s="69">
        <v>1.4925373134328357</v>
      </c>
      <c r="Y63" s="69">
        <v>4.4776119402985071</v>
      </c>
      <c r="Z63" s="69">
        <v>8.9552238805970141</v>
      </c>
      <c r="AA63" s="69"/>
      <c r="AB63" s="69">
        <v>7.4626865671641784</v>
      </c>
      <c r="AC63" s="69">
        <v>4.4776119402985071</v>
      </c>
      <c r="AD63" s="69">
        <v>5.9701492537313428</v>
      </c>
      <c r="AE63" s="69">
        <v>1.4925373134328357</v>
      </c>
      <c r="AF63" s="69"/>
      <c r="AG63" s="70">
        <v>2.9850746268656714</v>
      </c>
    </row>
    <row r="64" spans="2:33">
      <c r="B64" s="71" t="s">
        <v>16</v>
      </c>
      <c r="C64" s="72">
        <v>8</v>
      </c>
      <c r="D64" s="73"/>
      <c r="E64" s="74">
        <v>12.5</v>
      </c>
      <c r="F64" s="74">
        <v>12.5</v>
      </c>
      <c r="G64" s="74"/>
      <c r="H64" s="74"/>
      <c r="I64" s="74"/>
      <c r="J64" s="74"/>
      <c r="K64" s="74"/>
      <c r="L64" s="75"/>
      <c r="M64" s="75"/>
      <c r="N64" s="75"/>
      <c r="O64" s="75"/>
      <c r="P64" s="75"/>
      <c r="Q64" s="75">
        <v>12.5</v>
      </c>
      <c r="R64" s="75"/>
      <c r="S64" s="75"/>
      <c r="T64" s="75"/>
      <c r="U64" s="75"/>
      <c r="V64" s="75">
        <v>37.5</v>
      </c>
      <c r="W64" s="75"/>
      <c r="X64" s="75"/>
      <c r="Y64" s="75"/>
      <c r="Z64" s="75"/>
      <c r="AA64" s="75"/>
      <c r="AB64" s="75">
        <v>12.5</v>
      </c>
      <c r="AC64" s="75"/>
      <c r="AD64" s="75"/>
      <c r="AE64" s="75">
        <v>12.5</v>
      </c>
      <c r="AF64" s="75"/>
      <c r="AG64" s="76"/>
    </row>
    <row r="65" spans="2:33">
      <c r="B65" s="71" t="s">
        <v>17</v>
      </c>
      <c r="C65" s="72">
        <v>15</v>
      </c>
      <c r="D65" s="73"/>
      <c r="E65" s="74"/>
      <c r="F65" s="74">
        <v>6.666666666666667</v>
      </c>
      <c r="G65" s="74"/>
      <c r="H65" s="74"/>
      <c r="I65" s="74">
        <v>6.666666666666667</v>
      </c>
      <c r="J65" s="74"/>
      <c r="K65" s="74"/>
      <c r="L65" s="75"/>
      <c r="M65" s="75"/>
      <c r="N65" s="75">
        <v>6.666666666666667</v>
      </c>
      <c r="O65" s="75"/>
      <c r="P65" s="75"/>
      <c r="Q65" s="75"/>
      <c r="R65" s="75"/>
      <c r="S65" s="75"/>
      <c r="T65" s="75"/>
      <c r="U65" s="75"/>
      <c r="V65" s="75">
        <v>13.333333333333334</v>
      </c>
      <c r="W65" s="75"/>
      <c r="X65" s="75"/>
      <c r="Y65" s="75">
        <v>26.666666666666668</v>
      </c>
      <c r="Z65" s="75"/>
      <c r="AA65" s="75"/>
      <c r="AB65" s="75"/>
      <c r="AC65" s="75">
        <v>33.333333333333329</v>
      </c>
      <c r="AD65" s="75">
        <v>6.666666666666667</v>
      </c>
      <c r="AE65" s="75"/>
      <c r="AF65" s="75"/>
      <c r="AG65" s="76"/>
    </row>
    <row r="66" spans="2:33">
      <c r="B66" s="71" t="s">
        <v>18</v>
      </c>
      <c r="C66" s="72">
        <v>48</v>
      </c>
      <c r="D66" s="73">
        <v>2.083333333333333</v>
      </c>
      <c r="E66" s="74"/>
      <c r="F66" s="74">
        <v>10.416666666666668</v>
      </c>
      <c r="G66" s="74">
        <v>10.416666666666668</v>
      </c>
      <c r="H66" s="74">
        <v>2.083333333333333</v>
      </c>
      <c r="I66" s="74">
        <v>2.083333333333333</v>
      </c>
      <c r="J66" s="74"/>
      <c r="K66" s="74"/>
      <c r="L66" s="75">
        <v>2.083333333333333</v>
      </c>
      <c r="M66" s="75">
        <v>6.25</v>
      </c>
      <c r="N66" s="75">
        <v>6.25</v>
      </c>
      <c r="O66" s="75"/>
      <c r="P66" s="75"/>
      <c r="Q66" s="75">
        <v>10.416666666666668</v>
      </c>
      <c r="R66" s="75">
        <v>2.083333333333333</v>
      </c>
      <c r="S66" s="75"/>
      <c r="T66" s="75">
        <v>4.1666666666666661</v>
      </c>
      <c r="U66" s="75">
        <v>8.3333333333333321</v>
      </c>
      <c r="V66" s="75">
        <v>2.083333333333333</v>
      </c>
      <c r="W66" s="75"/>
      <c r="X66" s="75">
        <v>2.083333333333333</v>
      </c>
      <c r="Y66" s="75">
        <v>12.5</v>
      </c>
      <c r="Z66" s="75">
        <v>6.25</v>
      </c>
      <c r="AA66" s="75">
        <v>2.083333333333333</v>
      </c>
      <c r="AB66" s="75">
        <v>2.083333333333333</v>
      </c>
      <c r="AC66" s="75"/>
      <c r="AD66" s="75">
        <v>2.083333333333333</v>
      </c>
      <c r="AE66" s="75">
        <v>4.1666666666666661</v>
      </c>
      <c r="AF66" s="75"/>
      <c r="AG66" s="76"/>
    </row>
    <row r="67" spans="2:33">
      <c r="B67" s="71" t="s">
        <v>19</v>
      </c>
      <c r="C67" s="72">
        <v>3</v>
      </c>
      <c r="D67" s="73"/>
      <c r="E67" s="74"/>
      <c r="F67" s="74">
        <v>33.333333333333329</v>
      </c>
      <c r="G67" s="74"/>
      <c r="H67" s="74"/>
      <c r="I67" s="74"/>
      <c r="J67" s="74"/>
      <c r="K67" s="74"/>
      <c r="L67" s="75"/>
      <c r="M67" s="75"/>
      <c r="N67" s="75"/>
      <c r="O67" s="75"/>
      <c r="P67" s="75"/>
      <c r="Q67" s="75"/>
      <c r="R67" s="75"/>
      <c r="S67" s="75"/>
      <c r="T67" s="75"/>
      <c r="U67" s="75"/>
      <c r="V67" s="75"/>
      <c r="W67" s="75"/>
      <c r="X67" s="75"/>
      <c r="Y67" s="75">
        <v>33.333333333333329</v>
      </c>
      <c r="Z67" s="75">
        <v>33.333333333333329</v>
      </c>
      <c r="AA67" s="75"/>
      <c r="AB67" s="75"/>
      <c r="AC67" s="75"/>
      <c r="AD67" s="75"/>
      <c r="AE67" s="75"/>
      <c r="AF67" s="75"/>
      <c r="AG67" s="76"/>
    </row>
    <row r="68" spans="2:33">
      <c r="B68" s="71" t="s">
        <v>20</v>
      </c>
      <c r="C68" s="72">
        <v>25</v>
      </c>
      <c r="D68" s="73"/>
      <c r="E68" s="74"/>
      <c r="F68" s="74">
        <v>12</v>
      </c>
      <c r="G68" s="74">
        <v>4</v>
      </c>
      <c r="H68" s="74"/>
      <c r="I68" s="74"/>
      <c r="J68" s="74"/>
      <c r="K68" s="74"/>
      <c r="L68" s="75"/>
      <c r="M68" s="75">
        <v>8</v>
      </c>
      <c r="N68" s="75"/>
      <c r="O68" s="75"/>
      <c r="P68" s="75">
        <v>4</v>
      </c>
      <c r="Q68" s="75">
        <v>12</v>
      </c>
      <c r="R68" s="75"/>
      <c r="S68" s="75">
        <v>4</v>
      </c>
      <c r="T68" s="75">
        <v>8</v>
      </c>
      <c r="U68" s="75"/>
      <c r="V68" s="75">
        <v>4</v>
      </c>
      <c r="W68" s="75">
        <v>4</v>
      </c>
      <c r="X68" s="75"/>
      <c r="Y68" s="75">
        <v>8</v>
      </c>
      <c r="Z68" s="75">
        <v>8</v>
      </c>
      <c r="AA68" s="75"/>
      <c r="AB68" s="75">
        <v>12</v>
      </c>
      <c r="AC68" s="75">
        <v>8</v>
      </c>
      <c r="AD68" s="75">
        <v>4</v>
      </c>
      <c r="AE68" s="75"/>
      <c r="AF68" s="75"/>
      <c r="AG68" s="76"/>
    </row>
    <row r="69" spans="2:33">
      <c r="B69" s="71" t="s">
        <v>21</v>
      </c>
      <c r="C69" s="72">
        <v>17</v>
      </c>
      <c r="D69" s="73">
        <v>17.647058823529413</v>
      </c>
      <c r="E69" s="74">
        <v>11.76470588235294</v>
      </c>
      <c r="F69" s="74"/>
      <c r="G69" s="74"/>
      <c r="H69" s="74"/>
      <c r="I69" s="74"/>
      <c r="J69" s="74"/>
      <c r="K69" s="74"/>
      <c r="L69" s="75"/>
      <c r="M69" s="75">
        <v>5.8823529411764701</v>
      </c>
      <c r="N69" s="75"/>
      <c r="O69" s="75"/>
      <c r="P69" s="75"/>
      <c r="Q69" s="75"/>
      <c r="R69" s="75">
        <v>5.8823529411764701</v>
      </c>
      <c r="S69" s="75"/>
      <c r="T69" s="75">
        <v>5.8823529411764701</v>
      </c>
      <c r="U69" s="75">
        <v>5.8823529411764701</v>
      </c>
      <c r="V69" s="75">
        <v>5.8823529411764701</v>
      </c>
      <c r="W69" s="75">
        <v>11.76470588235294</v>
      </c>
      <c r="X69" s="75"/>
      <c r="Y69" s="75">
        <v>11.76470588235294</v>
      </c>
      <c r="Z69" s="75">
        <v>5.8823529411764701</v>
      </c>
      <c r="AA69" s="75"/>
      <c r="AB69" s="75">
        <v>5.8823529411764701</v>
      </c>
      <c r="AC69" s="75">
        <v>5.8823529411764701</v>
      </c>
      <c r="AD69" s="75"/>
      <c r="AE69" s="75"/>
      <c r="AF69" s="75"/>
      <c r="AG69" s="76"/>
    </row>
    <row r="70" spans="2:33">
      <c r="B70" s="71" t="s">
        <v>22</v>
      </c>
      <c r="C70" s="72">
        <v>24</v>
      </c>
      <c r="D70" s="73">
        <v>8.3333333333333321</v>
      </c>
      <c r="E70" s="74">
        <v>12.5</v>
      </c>
      <c r="F70" s="74">
        <v>12.5</v>
      </c>
      <c r="G70" s="74">
        <v>4.1666666666666661</v>
      </c>
      <c r="H70" s="74">
        <v>4.1666666666666661</v>
      </c>
      <c r="I70" s="74"/>
      <c r="J70" s="74"/>
      <c r="K70" s="74">
        <v>4.1666666666666661</v>
      </c>
      <c r="L70" s="75"/>
      <c r="M70" s="75"/>
      <c r="N70" s="75"/>
      <c r="O70" s="75"/>
      <c r="P70" s="75"/>
      <c r="Q70" s="75">
        <v>16.666666666666664</v>
      </c>
      <c r="R70" s="75"/>
      <c r="S70" s="75"/>
      <c r="T70" s="75">
        <v>4.1666666666666661</v>
      </c>
      <c r="U70" s="75">
        <v>4.1666666666666661</v>
      </c>
      <c r="V70" s="75"/>
      <c r="W70" s="75">
        <v>4.1666666666666661</v>
      </c>
      <c r="X70" s="75"/>
      <c r="Y70" s="75"/>
      <c r="Z70" s="75">
        <v>8.3333333333333321</v>
      </c>
      <c r="AA70" s="75"/>
      <c r="AB70" s="75"/>
      <c r="AC70" s="75"/>
      <c r="AD70" s="75">
        <v>12.5</v>
      </c>
      <c r="AE70" s="75">
        <v>4.1666666666666661</v>
      </c>
      <c r="AF70" s="75"/>
      <c r="AG70" s="76"/>
    </row>
    <row r="71" spans="2:33">
      <c r="B71" s="71" t="s">
        <v>23</v>
      </c>
      <c r="C71" s="72">
        <v>66</v>
      </c>
      <c r="D71" s="73">
        <v>10.606060606060606</v>
      </c>
      <c r="E71" s="74">
        <v>6.0606060606060606</v>
      </c>
      <c r="F71" s="74">
        <v>7.5757575757575761</v>
      </c>
      <c r="G71" s="74">
        <v>4.5454545454545459</v>
      </c>
      <c r="H71" s="74"/>
      <c r="I71" s="74">
        <v>1.5151515151515151</v>
      </c>
      <c r="J71" s="74"/>
      <c r="K71" s="74">
        <v>1.5151515151515151</v>
      </c>
      <c r="L71" s="75"/>
      <c r="M71" s="75">
        <v>4.5454545454545459</v>
      </c>
      <c r="N71" s="75">
        <v>1.5151515151515151</v>
      </c>
      <c r="O71" s="75"/>
      <c r="P71" s="75">
        <v>1.5151515151515151</v>
      </c>
      <c r="Q71" s="75">
        <v>10.606060606060606</v>
      </c>
      <c r="R71" s="75">
        <v>1.5151515151515151</v>
      </c>
      <c r="S71" s="75">
        <v>6.0606060606060606</v>
      </c>
      <c r="T71" s="75">
        <v>1.5151515151515151</v>
      </c>
      <c r="U71" s="75"/>
      <c r="V71" s="75">
        <v>3.0303030303030303</v>
      </c>
      <c r="W71" s="75">
        <v>3.0303030303030303</v>
      </c>
      <c r="X71" s="75"/>
      <c r="Y71" s="75">
        <v>10.606060606060606</v>
      </c>
      <c r="Z71" s="75"/>
      <c r="AA71" s="75">
        <v>1.5151515151515151</v>
      </c>
      <c r="AB71" s="75">
        <v>7.5757575757575761</v>
      </c>
      <c r="AC71" s="75">
        <v>6.0606060606060606</v>
      </c>
      <c r="AD71" s="75">
        <v>9.0909090909090917</v>
      </c>
      <c r="AE71" s="75"/>
      <c r="AF71" s="75"/>
      <c r="AG71" s="76"/>
    </row>
    <row r="72" spans="2:33">
      <c r="B72" s="71" t="s">
        <v>24</v>
      </c>
      <c r="C72" s="72">
        <v>55</v>
      </c>
      <c r="D72" s="73">
        <v>9.0909090909090917</v>
      </c>
      <c r="E72" s="74">
        <v>14.545454545454545</v>
      </c>
      <c r="F72" s="74">
        <v>10.909090909090908</v>
      </c>
      <c r="G72" s="74">
        <v>5.4545454545454541</v>
      </c>
      <c r="H72" s="74"/>
      <c r="I72" s="74">
        <v>1.8181818181818181</v>
      </c>
      <c r="J72" s="74"/>
      <c r="K72" s="74"/>
      <c r="L72" s="75"/>
      <c r="M72" s="75">
        <v>1.8181818181818181</v>
      </c>
      <c r="N72" s="75">
        <v>1.8181818181818181</v>
      </c>
      <c r="O72" s="75"/>
      <c r="P72" s="75"/>
      <c r="Q72" s="75">
        <v>7.2727272727272725</v>
      </c>
      <c r="R72" s="75"/>
      <c r="S72" s="75"/>
      <c r="T72" s="75">
        <v>1.8181818181818181</v>
      </c>
      <c r="U72" s="75">
        <v>5.4545454545454541</v>
      </c>
      <c r="V72" s="75"/>
      <c r="W72" s="75">
        <v>3.6363636363636362</v>
      </c>
      <c r="X72" s="75"/>
      <c r="Y72" s="75">
        <v>7.2727272727272725</v>
      </c>
      <c r="Z72" s="75">
        <v>3.6363636363636362</v>
      </c>
      <c r="AA72" s="75"/>
      <c r="AB72" s="75">
        <v>1.8181818181818181</v>
      </c>
      <c r="AC72" s="75">
        <v>10.909090909090908</v>
      </c>
      <c r="AD72" s="75">
        <v>10.909090909090908</v>
      </c>
      <c r="AE72" s="75">
        <v>1.8181818181818181</v>
      </c>
      <c r="AF72" s="75"/>
      <c r="AG72" s="76"/>
    </row>
    <row r="73" spans="2:33">
      <c r="B73" s="71" t="s">
        <v>25</v>
      </c>
      <c r="C73" s="72">
        <v>17</v>
      </c>
      <c r="D73" s="73">
        <v>11.76470588235294</v>
      </c>
      <c r="E73" s="74">
        <v>5.8823529411764701</v>
      </c>
      <c r="F73" s="74">
        <v>23.52941176470588</v>
      </c>
      <c r="G73" s="74"/>
      <c r="H73" s="74"/>
      <c r="I73" s="74"/>
      <c r="J73" s="74"/>
      <c r="K73" s="74"/>
      <c r="L73" s="75">
        <v>5.8823529411764701</v>
      </c>
      <c r="M73" s="75">
        <v>11.76470588235294</v>
      </c>
      <c r="N73" s="75"/>
      <c r="O73" s="75"/>
      <c r="P73" s="75"/>
      <c r="Q73" s="75"/>
      <c r="R73" s="75"/>
      <c r="S73" s="75">
        <v>5.8823529411764701</v>
      </c>
      <c r="T73" s="75"/>
      <c r="U73" s="75"/>
      <c r="V73" s="75">
        <v>5.8823529411764701</v>
      </c>
      <c r="W73" s="75"/>
      <c r="X73" s="75"/>
      <c r="Y73" s="75">
        <v>5.8823529411764701</v>
      </c>
      <c r="Z73" s="75"/>
      <c r="AA73" s="75"/>
      <c r="AB73" s="75"/>
      <c r="AC73" s="75"/>
      <c r="AD73" s="75">
        <v>17.647058823529413</v>
      </c>
      <c r="AE73" s="75"/>
      <c r="AF73" s="75"/>
      <c r="AG73" s="76">
        <v>5.8823529411764701</v>
      </c>
    </row>
    <row r="74" spans="2:33">
      <c r="B74" s="71" t="s">
        <v>26</v>
      </c>
      <c r="C74" s="72">
        <v>40</v>
      </c>
      <c r="D74" s="73">
        <v>2.5</v>
      </c>
      <c r="E74" s="74">
        <v>7.5</v>
      </c>
      <c r="F74" s="74">
        <v>12.5</v>
      </c>
      <c r="G74" s="74">
        <v>5</v>
      </c>
      <c r="H74" s="74"/>
      <c r="I74" s="74"/>
      <c r="J74" s="74"/>
      <c r="K74" s="74">
        <v>2.5</v>
      </c>
      <c r="L74" s="75"/>
      <c r="M74" s="75"/>
      <c r="N74" s="75">
        <v>2.5</v>
      </c>
      <c r="O74" s="75"/>
      <c r="P74" s="75"/>
      <c r="Q74" s="75">
        <v>10</v>
      </c>
      <c r="R74" s="75"/>
      <c r="S74" s="75"/>
      <c r="T74" s="75">
        <v>7.5</v>
      </c>
      <c r="U74" s="75">
        <v>2.5</v>
      </c>
      <c r="V74" s="75"/>
      <c r="W74" s="75"/>
      <c r="X74" s="75">
        <v>5</v>
      </c>
      <c r="Y74" s="75">
        <v>22.5</v>
      </c>
      <c r="Z74" s="75">
        <v>2.5</v>
      </c>
      <c r="AA74" s="75"/>
      <c r="AB74" s="75">
        <v>2.5</v>
      </c>
      <c r="AC74" s="75">
        <v>2.5</v>
      </c>
      <c r="AD74" s="75">
        <v>10</v>
      </c>
      <c r="AE74" s="75">
        <v>2.5</v>
      </c>
      <c r="AF74" s="75"/>
      <c r="AG74" s="76"/>
    </row>
    <row r="75" spans="2:33" ht="14.25" thickBot="1">
      <c r="B75" s="77" t="s">
        <v>27</v>
      </c>
      <c r="C75" s="78">
        <v>115</v>
      </c>
      <c r="D75" s="79">
        <v>4.3478260869565215</v>
      </c>
      <c r="E75" s="80">
        <v>4.3478260869565215</v>
      </c>
      <c r="F75" s="80">
        <v>1.7391304347826086</v>
      </c>
      <c r="G75" s="80"/>
      <c r="H75" s="80">
        <v>1.7391304347826086</v>
      </c>
      <c r="I75" s="80">
        <v>0.86956521739130432</v>
      </c>
      <c r="J75" s="80"/>
      <c r="K75" s="80"/>
      <c r="L75" s="81"/>
      <c r="M75" s="81">
        <v>6.0869565217391308</v>
      </c>
      <c r="N75" s="81">
        <v>6.9565217391304346</v>
      </c>
      <c r="O75" s="81">
        <v>3.4782608695652173</v>
      </c>
      <c r="P75" s="81">
        <v>2.6086956521739131</v>
      </c>
      <c r="Q75" s="81">
        <v>6.9565217391304346</v>
      </c>
      <c r="R75" s="81">
        <v>1.7391304347826086</v>
      </c>
      <c r="S75" s="81">
        <v>1.7391304347826086</v>
      </c>
      <c r="T75" s="81">
        <v>3.4782608695652173</v>
      </c>
      <c r="U75" s="81">
        <v>3.4782608695652173</v>
      </c>
      <c r="V75" s="81">
        <v>5.2173913043478262</v>
      </c>
      <c r="W75" s="81">
        <v>4.3478260869565215</v>
      </c>
      <c r="X75" s="81">
        <v>1.7391304347826086</v>
      </c>
      <c r="Y75" s="81">
        <v>9.5652173913043477</v>
      </c>
      <c r="Z75" s="81">
        <v>6.9565217391304346</v>
      </c>
      <c r="AA75" s="81"/>
      <c r="AB75" s="81">
        <v>2.6086956521739131</v>
      </c>
      <c r="AC75" s="81">
        <v>7.8260869565217401</v>
      </c>
      <c r="AD75" s="81">
        <v>10.434782608695652</v>
      </c>
      <c r="AE75" s="81">
        <v>0.86956521739130432</v>
      </c>
      <c r="AF75" s="81"/>
      <c r="AG75" s="82">
        <v>0.86956521739130432</v>
      </c>
    </row>
    <row r="76" spans="2:33" ht="14.25" thickBot="1">
      <c r="B76" s="59" t="s">
        <v>28</v>
      </c>
      <c r="C76" s="60">
        <f>IF(SUM(C77:C85)=0,"",SUM(C77:C85))</f>
        <v>741</v>
      </c>
      <c r="D76" s="61">
        <f>IF(SUM(D77:D85)=0,"",SUMPRODUCT($C77:$C85, D77:D85)/$C76)</f>
        <v>4.1835357624831309</v>
      </c>
      <c r="E76" s="62">
        <f t="shared" ref="E76:AG76" si="7">IF(SUM(E77:E85)=0,"",SUMPRODUCT($C77:$C85, E77:E85)/$C76)</f>
        <v>3.1039136302294197</v>
      </c>
      <c r="F76" s="62">
        <f t="shared" si="7"/>
        <v>5.668016194331984</v>
      </c>
      <c r="G76" s="62">
        <f t="shared" si="7"/>
        <v>1.8893387314439947</v>
      </c>
      <c r="H76" s="62">
        <f t="shared" si="7"/>
        <v>0.40485829959514169</v>
      </c>
      <c r="I76" s="62">
        <f t="shared" si="7"/>
        <v>0.67476383265856954</v>
      </c>
      <c r="J76" s="62">
        <f t="shared" si="7"/>
        <v>0.1349527665317139</v>
      </c>
      <c r="K76" s="62" t="str">
        <f t="shared" si="7"/>
        <v/>
      </c>
      <c r="L76" s="63">
        <f t="shared" si="7"/>
        <v>1.6194331983805668</v>
      </c>
      <c r="M76" s="63">
        <f t="shared" si="7"/>
        <v>2.834008097165992</v>
      </c>
      <c r="N76" s="63">
        <f t="shared" si="7"/>
        <v>2.834008097165992</v>
      </c>
      <c r="O76" s="63">
        <f t="shared" si="7"/>
        <v>2.6990553306342782</v>
      </c>
      <c r="P76" s="63">
        <f t="shared" si="7"/>
        <v>1.6194331983805668</v>
      </c>
      <c r="Q76" s="63">
        <f t="shared" si="7"/>
        <v>4.8582995951417001</v>
      </c>
      <c r="R76" s="63">
        <f t="shared" si="7"/>
        <v>1.0796221322537112</v>
      </c>
      <c r="S76" s="63">
        <f t="shared" si="7"/>
        <v>4.8582995951417001</v>
      </c>
      <c r="T76" s="63">
        <f t="shared" si="7"/>
        <v>5.3981106612685563</v>
      </c>
      <c r="U76" s="63">
        <f t="shared" si="7"/>
        <v>3.2388663967611335</v>
      </c>
      <c r="V76" s="63">
        <f t="shared" si="7"/>
        <v>4.9932523616734139</v>
      </c>
      <c r="W76" s="63">
        <f t="shared" si="7"/>
        <v>4.8582995951417001</v>
      </c>
      <c r="X76" s="63">
        <f t="shared" si="7"/>
        <v>0.94466936572199733</v>
      </c>
      <c r="Y76" s="63">
        <f t="shared" si="7"/>
        <v>6.7476383265856947</v>
      </c>
      <c r="Z76" s="63">
        <f t="shared" si="7"/>
        <v>9.0418353576248318</v>
      </c>
      <c r="AA76" s="63" t="str">
        <f t="shared" si="7"/>
        <v/>
      </c>
      <c r="AB76" s="63">
        <f t="shared" si="7"/>
        <v>5.2631578947368425</v>
      </c>
      <c r="AC76" s="63">
        <f t="shared" si="7"/>
        <v>7.0175438596491224</v>
      </c>
      <c r="AD76" s="63">
        <f t="shared" si="7"/>
        <v>9.7165991902834001</v>
      </c>
      <c r="AE76" s="63">
        <f t="shared" si="7"/>
        <v>2.9689608636977058</v>
      </c>
      <c r="AF76" s="63">
        <f t="shared" si="7"/>
        <v>0.40485829959514169</v>
      </c>
      <c r="AG76" s="64">
        <f t="shared" si="7"/>
        <v>0.94466936572199733</v>
      </c>
    </row>
    <row r="77" spans="2:33">
      <c r="B77" s="65" t="s">
        <v>29</v>
      </c>
      <c r="C77" s="66">
        <v>50</v>
      </c>
      <c r="D77" s="67">
        <v>2</v>
      </c>
      <c r="E77" s="68"/>
      <c r="F77" s="68">
        <v>4</v>
      </c>
      <c r="G77" s="68"/>
      <c r="H77" s="68"/>
      <c r="I77" s="68"/>
      <c r="J77" s="68"/>
      <c r="K77" s="68"/>
      <c r="L77" s="69">
        <v>2</v>
      </c>
      <c r="M77" s="69">
        <v>4</v>
      </c>
      <c r="N77" s="69"/>
      <c r="O77" s="69">
        <v>4</v>
      </c>
      <c r="P77" s="69"/>
      <c r="Q77" s="69">
        <v>4</v>
      </c>
      <c r="R77" s="69"/>
      <c r="S77" s="69">
        <v>2</v>
      </c>
      <c r="T77" s="69">
        <v>12</v>
      </c>
      <c r="U77" s="69"/>
      <c r="V77" s="69">
        <v>2</v>
      </c>
      <c r="W77" s="69">
        <v>6</v>
      </c>
      <c r="X77" s="69"/>
      <c r="Y77" s="69">
        <v>2</v>
      </c>
      <c r="Z77" s="69">
        <v>8</v>
      </c>
      <c r="AA77" s="69"/>
      <c r="AB77" s="69">
        <v>10</v>
      </c>
      <c r="AC77" s="69">
        <v>18</v>
      </c>
      <c r="AD77" s="69">
        <v>18</v>
      </c>
      <c r="AE77" s="69">
        <v>2</v>
      </c>
      <c r="AF77" s="69"/>
      <c r="AG77" s="70"/>
    </row>
    <row r="78" spans="2:33">
      <c r="B78" s="71" t="s">
        <v>30</v>
      </c>
      <c r="C78" s="72">
        <v>88</v>
      </c>
      <c r="D78" s="73"/>
      <c r="E78" s="74"/>
      <c r="F78" s="74">
        <v>1.1363636363636365</v>
      </c>
      <c r="G78" s="74">
        <v>1.1363636363636365</v>
      </c>
      <c r="H78" s="74"/>
      <c r="I78" s="74"/>
      <c r="J78" s="74"/>
      <c r="K78" s="74"/>
      <c r="L78" s="75"/>
      <c r="M78" s="75"/>
      <c r="N78" s="75">
        <v>4.5454545454545459</v>
      </c>
      <c r="O78" s="75">
        <v>2.2727272727272729</v>
      </c>
      <c r="P78" s="75">
        <v>1.1363636363636365</v>
      </c>
      <c r="Q78" s="75">
        <v>1.1363636363636365</v>
      </c>
      <c r="R78" s="75">
        <v>1.1363636363636365</v>
      </c>
      <c r="S78" s="75">
        <v>5.6818181818181817</v>
      </c>
      <c r="T78" s="75">
        <v>3.4090909090909087</v>
      </c>
      <c r="U78" s="75">
        <v>4.5454545454545459</v>
      </c>
      <c r="V78" s="75">
        <v>3.4090909090909087</v>
      </c>
      <c r="W78" s="75">
        <v>14.772727272727273</v>
      </c>
      <c r="X78" s="75">
        <v>3.4090909090909087</v>
      </c>
      <c r="Y78" s="75">
        <v>14.772727272727273</v>
      </c>
      <c r="Z78" s="75">
        <v>11.363636363636363</v>
      </c>
      <c r="AA78" s="75"/>
      <c r="AB78" s="75">
        <v>7.9545454545454541</v>
      </c>
      <c r="AC78" s="75">
        <v>6.8181818181818175</v>
      </c>
      <c r="AD78" s="75">
        <v>7.9545454545454541</v>
      </c>
      <c r="AE78" s="75">
        <v>3.4090909090909087</v>
      </c>
      <c r="AF78" s="75"/>
      <c r="AG78" s="76"/>
    </row>
    <row r="79" spans="2:33">
      <c r="B79" s="71" t="s">
        <v>31</v>
      </c>
      <c r="C79" s="72">
        <v>66</v>
      </c>
      <c r="D79" s="73">
        <v>4.5454545454545459</v>
      </c>
      <c r="E79" s="74">
        <v>6.0606060606060606</v>
      </c>
      <c r="F79" s="74">
        <v>9.0909090909090917</v>
      </c>
      <c r="G79" s="74">
        <v>1.5151515151515151</v>
      </c>
      <c r="H79" s="74">
        <v>1.5151515151515151</v>
      </c>
      <c r="I79" s="74">
        <v>1.5151515151515151</v>
      </c>
      <c r="J79" s="74"/>
      <c r="K79" s="74"/>
      <c r="L79" s="75">
        <v>3.0303030303030303</v>
      </c>
      <c r="M79" s="75">
        <v>1.5151515151515151</v>
      </c>
      <c r="N79" s="75"/>
      <c r="O79" s="75">
        <v>1.5151515151515151</v>
      </c>
      <c r="P79" s="75">
        <v>10.606060606060606</v>
      </c>
      <c r="Q79" s="75">
        <v>6.0606060606060606</v>
      </c>
      <c r="R79" s="75"/>
      <c r="S79" s="75">
        <v>3.0303030303030303</v>
      </c>
      <c r="T79" s="75">
        <v>4.5454545454545459</v>
      </c>
      <c r="U79" s="75">
        <v>4.5454545454545459</v>
      </c>
      <c r="V79" s="75">
        <v>4.5454545454545459</v>
      </c>
      <c r="W79" s="75">
        <v>1.5151515151515151</v>
      </c>
      <c r="X79" s="75"/>
      <c r="Y79" s="75">
        <v>4.5454545454545459</v>
      </c>
      <c r="Z79" s="75">
        <v>12.121212121212121</v>
      </c>
      <c r="AA79" s="75"/>
      <c r="AB79" s="75">
        <v>6.0606060606060606</v>
      </c>
      <c r="AC79" s="75">
        <v>3.0303030303030303</v>
      </c>
      <c r="AD79" s="75">
        <v>9.0909090909090917</v>
      </c>
      <c r="AE79" s="75"/>
      <c r="AF79" s="75"/>
      <c r="AG79" s="76"/>
    </row>
    <row r="80" spans="2:33">
      <c r="B80" s="71" t="s">
        <v>32</v>
      </c>
      <c r="C80" s="72">
        <v>164</v>
      </c>
      <c r="D80" s="73">
        <v>6.0975609756097562</v>
      </c>
      <c r="E80" s="74">
        <v>3.0487804878048781</v>
      </c>
      <c r="F80" s="74">
        <v>5.4878048780487809</v>
      </c>
      <c r="G80" s="74">
        <v>1.2195121951219512</v>
      </c>
      <c r="H80" s="74"/>
      <c r="I80" s="74">
        <v>0.6097560975609756</v>
      </c>
      <c r="J80" s="74"/>
      <c r="K80" s="74"/>
      <c r="L80" s="75">
        <v>2.4390243902439024</v>
      </c>
      <c r="M80" s="75">
        <v>4.2682926829268295</v>
      </c>
      <c r="N80" s="75">
        <v>3.6585365853658534</v>
      </c>
      <c r="O80" s="75">
        <v>4.2682926829268295</v>
      </c>
      <c r="P80" s="75"/>
      <c r="Q80" s="75">
        <v>7.9268292682926829</v>
      </c>
      <c r="R80" s="75">
        <v>2.4390243902439024</v>
      </c>
      <c r="S80" s="75">
        <v>3.6585365853658534</v>
      </c>
      <c r="T80" s="75">
        <v>3.6585365853658534</v>
      </c>
      <c r="U80" s="75">
        <v>1.8292682926829267</v>
      </c>
      <c r="V80" s="75">
        <v>8.536585365853659</v>
      </c>
      <c r="W80" s="75">
        <v>3.0487804878048781</v>
      </c>
      <c r="X80" s="75">
        <v>1.2195121951219512</v>
      </c>
      <c r="Y80" s="75">
        <v>5.4878048780487809</v>
      </c>
      <c r="Z80" s="75">
        <v>10.365853658536585</v>
      </c>
      <c r="AA80" s="75"/>
      <c r="AB80" s="75">
        <v>4.2682926829268295</v>
      </c>
      <c r="AC80" s="75">
        <v>7.3170731707317067</v>
      </c>
      <c r="AD80" s="75">
        <v>7.3170731707317067</v>
      </c>
      <c r="AE80" s="75">
        <v>1.8292682926829267</v>
      </c>
      <c r="AF80" s="75"/>
      <c r="AG80" s="76"/>
    </row>
    <row r="81" spans="2:33">
      <c r="B81" s="71" t="s">
        <v>33</v>
      </c>
      <c r="C81" s="72">
        <v>126</v>
      </c>
      <c r="D81" s="73">
        <v>6.3492063492063489</v>
      </c>
      <c r="E81" s="74">
        <v>4.7619047619047619</v>
      </c>
      <c r="F81" s="74">
        <v>7.1428571428571423</v>
      </c>
      <c r="G81" s="74">
        <v>3.1746031746031744</v>
      </c>
      <c r="H81" s="74"/>
      <c r="I81" s="74">
        <v>2.3809523809523809</v>
      </c>
      <c r="J81" s="74"/>
      <c r="K81" s="74"/>
      <c r="L81" s="75">
        <v>0.79365079365079361</v>
      </c>
      <c r="M81" s="75">
        <v>2.3809523809523809</v>
      </c>
      <c r="N81" s="75">
        <v>2.3809523809523809</v>
      </c>
      <c r="O81" s="75">
        <v>2.3809523809523809</v>
      </c>
      <c r="P81" s="75">
        <v>1.5873015873015872</v>
      </c>
      <c r="Q81" s="75">
        <v>5.5555555555555554</v>
      </c>
      <c r="R81" s="75">
        <v>1.5873015873015872</v>
      </c>
      <c r="S81" s="75">
        <v>5.5555555555555554</v>
      </c>
      <c r="T81" s="75">
        <v>4.7619047619047619</v>
      </c>
      <c r="U81" s="75">
        <v>3.1746031746031744</v>
      </c>
      <c r="V81" s="75">
        <v>3.9682539682539679</v>
      </c>
      <c r="W81" s="75">
        <v>3.9682539682539679</v>
      </c>
      <c r="X81" s="75">
        <v>1.5873015873015872</v>
      </c>
      <c r="Y81" s="75">
        <v>5.5555555555555554</v>
      </c>
      <c r="Z81" s="75">
        <v>10.317460317460316</v>
      </c>
      <c r="AA81" s="75"/>
      <c r="AB81" s="75">
        <v>3.1746031746031744</v>
      </c>
      <c r="AC81" s="75">
        <v>5.5555555555555554</v>
      </c>
      <c r="AD81" s="75">
        <v>10.317460317460316</v>
      </c>
      <c r="AE81" s="75">
        <v>0.79365079365079361</v>
      </c>
      <c r="AF81" s="75"/>
      <c r="AG81" s="76">
        <v>0.79365079365079361</v>
      </c>
    </row>
    <row r="82" spans="2:33">
      <c r="B82" s="71" t="s">
        <v>34</v>
      </c>
      <c r="C82" s="72">
        <v>77</v>
      </c>
      <c r="D82" s="73">
        <v>2.5974025974025974</v>
      </c>
      <c r="E82" s="74">
        <v>2.5974025974025974</v>
      </c>
      <c r="F82" s="74">
        <v>1.2987012987012987</v>
      </c>
      <c r="G82" s="74">
        <v>1.2987012987012987</v>
      </c>
      <c r="H82" s="74">
        <v>2.5974025974025974</v>
      </c>
      <c r="I82" s="74"/>
      <c r="J82" s="74">
        <v>1.2987012987012987</v>
      </c>
      <c r="K82" s="74"/>
      <c r="L82" s="75"/>
      <c r="M82" s="75">
        <v>3.8961038961038961</v>
      </c>
      <c r="N82" s="75">
        <v>2.5974025974025974</v>
      </c>
      <c r="O82" s="75"/>
      <c r="P82" s="75"/>
      <c r="Q82" s="75">
        <v>1.2987012987012987</v>
      </c>
      <c r="R82" s="75"/>
      <c r="S82" s="75">
        <v>5.1948051948051948</v>
      </c>
      <c r="T82" s="75">
        <v>7.7922077922077921</v>
      </c>
      <c r="U82" s="75">
        <v>3.8961038961038961</v>
      </c>
      <c r="V82" s="75">
        <v>5.1948051948051948</v>
      </c>
      <c r="W82" s="75">
        <v>3.8961038961038961</v>
      </c>
      <c r="X82" s="75"/>
      <c r="Y82" s="75">
        <v>5.1948051948051948</v>
      </c>
      <c r="Z82" s="75">
        <v>10.38961038961039</v>
      </c>
      <c r="AA82" s="75"/>
      <c r="AB82" s="75">
        <v>2.5974025974025974</v>
      </c>
      <c r="AC82" s="75">
        <v>5.1948051948051948</v>
      </c>
      <c r="AD82" s="75">
        <v>14.285714285714285</v>
      </c>
      <c r="AE82" s="75">
        <v>12.987012987012985</v>
      </c>
      <c r="AF82" s="75">
        <v>3.8961038961038961</v>
      </c>
      <c r="AG82" s="76"/>
    </row>
    <row r="83" spans="2:33">
      <c r="B83" s="71" t="s">
        <v>35</v>
      </c>
      <c r="C83" s="72">
        <v>22</v>
      </c>
      <c r="D83" s="73"/>
      <c r="E83" s="74">
        <v>4.5454545454545459</v>
      </c>
      <c r="F83" s="74">
        <v>4.5454545454545459</v>
      </c>
      <c r="G83" s="74"/>
      <c r="H83" s="74"/>
      <c r="I83" s="74"/>
      <c r="J83" s="74"/>
      <c r="K83" s="74"/>
      <c r="L83" s="75"/>
      <c r="M83" s="75"/>
      <c r="N83" s="75">
        <v>4.5454545454545459</v>
      </c>
      <c r="O83" s="75"/>
      <c r="P83" s="75">
        <v>4.5454545454545459</v>
      </c>
      <c r="Q83" s="75">
        <v>4.5454545454545459</v>
      </c>
      <c r="R83" s="75"/>
      <c r="S83" s="75">
        <v>13.636363636363635</v>
      </c>
      <c r="T83" s="75">
        <v>4.5454545454545459</v>
      </c>
      <c r="U83" s="75">
        <v>4.5454545454545459</v>
      </c>
      <c r="V83" s="75"/>
      <c r="W83" s="75">
        <v>4.5454545454545459</v>
      </c>
      <c r="X83" s="75"/>
      <c r="Y83" s="75">
        <v>4.5454545454545459</v>
      </c>
      <c r="Z83" s="75">
        <v>13.636363636363635</v>
      </c>
      <c r="AA83" s="75"/>
      <c r="AB83" s="75">
        <v>13.636363636363635</v>
      </c>
      <c r="AC83" s="75">
        <v>9.0909090909090917</v>
      </c>
      <c r="AD83" s="75">
        <v>4.5454545454545459</v>
      </c>
      <c r="AE83" s="75">
        <v>4.5454545454545459</v>
      </c>
      <c r="AF83" s="75"/>
      <c r="AG83" s="76"/>
    </row>
    <row r="84" spans="2:33">
      <c r="B84" s="71" t="s">
        <v>36</v>
      </c>
      <c r="C84" s="72">
        <v>139</v>
      </c>
      <c r="D84" s="73">
        <v>5.0359712230215825</v>
      </c>
      <c r="E84" s="74">
        <v>3.5971223021582732</v>
      </c>
      <c r="F84" s="74">
        <v>8.6330935251798557</v>
      </c>
      <c r="G84" s="74">
        <v>3.5971223021582732</v>
      </c>
      <c r="H84" s="74"/>
      <c r="I84" s="74"/>
      <c r="J84" s="74"/>
      <c r="K84" s="74"/>
      <c r="L84" s="75">
        <v>2.877697841726619</v>
      </c>
      <c r="M84" s="75">
        <v>3.5971223021582732</v>
      </c>
      <c r="N84" s="75">
        <v>3.5971223021582732</v>
      </c>
      <c r="O84" s="75">
        <v>3.5971223021582732</v>
      </c>
      <c r="P84" s="75">
        <v>0.71942446043165476</v>
      </c>
      <c r="Q84" s="75">
        <v>4.3165467625899279</v>
      </c>
      <c r="R84" s="75">
        <v>0.71942446043165476</v>
      </c>
      <c r="S84" s="75">
        <v>5.755395683453238</v>
      </c>
      <c r="T84" s="75">
        <v>6.4748201438848918</v>
      </c>
      <c r="U84" s="75">
        <v>3.5971223021582732</v>
      </c>
      <c r="V84" s="75">
        <v>3.5971223021582732</v>
      </c>
      <c r="W84" s="75">
        <v>3.5971223021582732</v>
      </c>
      <c r="X84" s="75"/>
      <c r="Y84" s="75">
        <v>7.9136690647482011</v>
      </c>
      <c r="Z84" s="75">
        <v>2.1582733812949639</v>
      </c>
      <c r="AA84" s="75"/>
      <c r="AB84" s="75">
        <v>4.3165467625899279</v>
      </c>
      <c r="AC84" s="75">
        <v>7.1942446043165464</v>
      </c>
      <c r="AD84" s="75">
        <v>8.6330935251798557</v>
      </c>
      <c r="AE84" s="75">
        <v>2.1582733812949639</v>
      </c>
      <c r="AF84" s="75"/>
      <c r="AG84" s="76">
        <v>4.3165467625899279</v>
      </c>
    </row>
    <row r="85" spans="2:33" ht="14.25" thickBot="1">
      <c r="B85" s="77" t="s">
        <v>37</v>
      </c>
      <c r="C85" s="78">
        <v>9</v>
      </c>
      <c r="D85" s="79"/>
      <c r="E85" s="80"/>
      <c r="F85" s="80">
        <v>11.111111111111111</v>
      </c>
      <c r="G85" s="80"/>
      <c r="H85" s="80"/>
      <c r="I85" s="80"/>
      <c r="J85" s="80"/>
      <c r="K85" s="80"/>
      <c r="L85" s="81"/>
      <c r="M85" s="81"/>
      <c r="N85" s="81"/>
      <c r="O85" s="81"/>
      <c r="P85" s="81"/>
      <c r="Q85" s="81">
        <v>11.111111111111111</v>
      </c>
      <c r="R85" s="81"/>
      <c r="S85" s="81"/>
      <c r="T85" s="81"/>
      <c r="U85" s="81">
        <v>11.111111111111111</v>
      </c>
      <c r="V85" s="81">
        <v>22.222222222222221</v>
      </c>
      <c r="W85" s="81"/>
      <c r="X85" s="81"/>
      <c r="Y85" s="81">
        <v>11.111111111111111</v>
      </c>
      <c r="Z85" s="81">
        <v>11.111111111111111</v>
      </c>
      <c r="AA85" s="81"/>
      <c r="AB85" s="81">
        <v>11.111111111111111</v>
      </c>
      <c r="AC85" s="81"/>
      <c r="AD85" s="81">
        <v>11.111111111111111</v>
      </c>
      <c r="AE85" s="81"/>
      <c r="AF85" s="81"/>
      <c r="AG85" s="82"/>
    </row>
    <row r="86" spans="2:33" ht="14.25" thickBot="1">
      <c r="B86" s="59" t="s">
        <v>38</v>
      </c>
      <c r="C86" s="60">
        <f>IF(SUM(C77:C85,C63:C75)=0,"",SUM(C77:C85,C63:C75))</f>
        <v>1241</v>
      </c>
      <c r="D86" s="61">
        <f>IF(SUM(D77:D85,D63:D75)=0,"",(SUMPRODUCT($C63:$C75, D63:D75)+SUMPRODUCT($C77:$C85, D77:D85))/$C86)</f>
        <v>4.6736502820306205</v>
      </c>
      <c r="E86" s="62">
        <f t="shared" ref="E86:AG86" si="8">IF(SUM(E77:E85,E63:E75)=0,"",(SUMPRODUCT($C63:$C75, E63:E75)+SUMPRODUCT($C77:$C85, E77:E85))/$C86)</f>
        <v>4.1095890410958908</v>
      </c>
      <c r="F86" s="62">
        <f t="shared" si="8"/>
        <v>6.526994359387591</v>
      </c>
      <c r="G86" s="62">
        <f t="shared" si="8"/>
        <v>2.7397260273972601</v>
      </c>
      <c r="H86" s="62">
        <f t="shared" si="8"/>
        <v>0.56406124093473009</v>
      </c>
      <c r="I86" s="62">
        <f t="shared" si="8"/>
        <v>0.80580177276390008</v>
      </c>
      <c r="J86" s="62">
        <f t="shared" si="8"/>
        <v>8.0580177276390011E-2</v>
      </c>
      <c r="K86" s="62">
        <f t="shared" si="8"/>
        <v>0.24174053182917002</v>
      </c>
      <c r="L86" s="63">
        <f t="shared" si="8"/>
        <v>1.2087026591458501</v>
      </c>
      <c r="M86" s="63">
        <f t="shared" si="8"/>
        <v>3.6261079774375502</v>
      </c>
      <c r="N86" s="63">
        <f t="shared" si="8"/>
        <v>2.9814665592264302</v>
      </c>
      <c r="O86" s="63">
        <f t="shared" si="8"/>
        <v>2.0145044319097503</v>
      </c>
      <c r="P86" s="63">
        <f t="shared" si="8"/>
        <v>1.3698630136986301</v>
      </c>
      <c r="Q86" s="63">
        <f t="shared" si="8"/>
        <v>5.882352941176471</v>
      </c>
      <c r="R86" s="63">
        <f t="shared" si="8"/>
        <v>1.0475423045930701</v>
      </c>
      <c r="S86" s="63">
        <f t="shared" si="8"/>
        <v>3.6261079774375502</v>
      </c>
      <c r="T86" s="63">
        <f t="shared" si="8"/>
        <v>5.0765511684125704</v>
      </c>
      <c r="U86" s="63">
        <f t="shared" si="8"/>
        <v>3.3843674456083805</v>
      </c>
      <c r="V86" s="63">
        <f t="shared" si="8"/>
        <v>5.0765511684125704</v>
      </c>
      <c r="W86" s="63">
        <f t="shared" si="8"/>
        <v>4.0290088638195005</v>
      </c>
      <c r="X86" s="63">
        <f t="shared" si="8"/>
        <v>1.0475423045930701</v>
      </c>
      <c r="Y86" s="63">
        <f t="shared" si="8"/>
        <v>8.058017727639001</v>
      </c>
      <c r="Z86" s="63">
        <f t="shared" si="8"/>
        <v>7.4939564867042705</v>
      </c>
      <c r="AA86" s="63">
        <f t="shared" si="8"/>
        <v>0.16116035455278002</v>
      </c>
      <c r="AB86" s="63">
        <f t="shared" si="8"/>
        <v>4.8348106365834003</v>
      </c>
      <c r="AC86" s="63">
        <f t="shared" si="8"/>
        <v>6.6881547139403708</v>
      </c>
      <c r="AD86" s="63">
        <f t="shared" si="8"/>
        <v>9.1055600322320718</v>
      </c>
      <c r="AE86" s="63">
        <f t="shared" si="8"/>
        <v>2.4174053182917001</v>
      </c>
      <c r="AF86" s="63">
        <f t="shared" si="8"/>
        <v>0.24174053182917002</v>
      </c>
      <c r="AG86" s="64">
        <f t="shared" si="8"/>
        <v>0.88638195004029008</v>
      </c>
    </row>
    <row r="87" spans="2:33" ht="14.25" thickBot="1"/>
    <row r="88" spans="2:33" ht="41.25" thickBot="1">
      <c r="B88" s="53" t="s">
        <v>41</v>
      </c>
      <c r="C88" s="54" t="s">
        <v>12</v>
      </c>
      <c r="D88" s="55" t="s">
        <v>45</v>
      </c>
      <c r="E88" s="56" t="s">
        <v>46</v>
      </c>
      <c r="F88" s="56" t="s">
        <v>47</v>
      </c>
      <c r="G88" s="56" t="s">
        <v>48</v>
      </c>
      <c r="H88" s="56" t="s">
        <v>49</v>
      </c>
      <c r="I88" s="56" t="s">
        <v>50</v>
      </c>
      <c r="J88" s="56" t="s">
        <v>51</v>
      </c>
      <c r="K88" s="56" t="s">
        <v>52</v>
      </c>
      <c r="L88" s="57" t="s">
        <v>53</v>
      </c>
      <c r="M88" s="57" t="s">
        <v>54</v>
      </c>
      <c r="N88" s="57" t="s">
        <v>55</v>
      </c>
      <c r="O88" s="57" t="s">
        <v>56</v>
      </c>
      <c r="P88" s="57" t="s">
        <v>57</v>
      </c>
      <c r="Q88" s="57" t="s">
        <v>58</v>
      </c>
      <c r="R88" s="57" t="s">
        <v>59</v>
      </c>
      <c r="S88" s="57" t="s">
        <v>60</v>
      </c>
      <c r="T88" s="57" t="s">
        <v>61</v>
      </c>
      <c r="U88" s="57" t="s">
        <v>62</v>
      </c>
      <c r="V88" s="57" t="s">
        <v>63</v>
      </c>
      <c r="W88" s="57" t="s">
        <v>64</v>
      </c>
      <c r="X88" s="57" t="s">
        <v>65</v>
      </c>
      <c r="Y88" s="57" t="s">
        <v>66</v>
      </c>
      <c r="Z88" s="57" t="s">
        <v>67</v>
      </c>
      <c r="AA88" s="57" t="s">
        <v>68</v>
      </c>
      <c r="AB88" s="57" t="s">
        <v>69</v>
      </c>
      <c r="AC88" s="57" t="s">
        <v>70</v>
      </c>
      <c r="AD88" s="57" t="s">
        <v>71</v>
      </c>
      <c r="AE88" s="57" t="s">
        <v>72</v>
      </c>
      <c r="AF88" s="57" t="s">
        <v>73</v>
      </c>
      <c r="AG88" s="58" t="s">
        <v>74</v>
      </c>
    </row>
    <row r="89" spans="2:33" ht="14.25" thickBot="1">
      <c r="B89" s="59" t="s">
        <v>14</v>
      </c>
      <c r="C89" s="60">
        <f>IF(SUM(C90:C102)=0,"",SUM(C90:C102))</f>
        <v>354</v>
      </c>
      <c r="D89" s="61">
        <f>IF(SUM(D90:D102)=0,"",SUMPRODUCT($C90:$C102, D90:D102)/$C89)</f>
        <v>5.0847457627118642</v>
      </c>
      <c r="E89" s="62">
        <f t="shared" ref="E89:AG89" si="9">IF(SUM(E90:E102)=0,"",SUMPRODUCT($C90:$C102, E90:E102)/$C89)</f>
        <v>4.5197740112994351</v>
      </c>
      <c r="F89" s="62">
        <f t="shared" si="9"/>
        <v>6.2146892655367232</v>
      </c>
      <c r="G89" s="62">
        <f t="shared" si="9"/>
        <v>5.9322033898305087</v>
      </c>
      <c r="H89" s="62">
        <f t="shared" si="9"/>
        <v>1.4124293785310733</v>
      </c>
      <c r="I89" s="62">
        <f t="shared" si="9"/>
        <v>0.84745762711864403</v>
      </c>
      <c r="J89" s="62">
        <f t="shared" si="9"/>
        <v>0.56497175141242939</v>
      </c>
      <c r="K89" s="62">
        <f t="shared" si="9"/>
        <v>1.1299435028248588</v>
      </c>
      <c r="L89" s="63">
        <f t="shared" si="9"/>
        <v>0.84745762711864403</v>
      </c>
      <c r="M89" s="63">
        <f t="shared" si="9"/>
        <v>3.6723163841807911</v>
      </c>
      <c r="N89" s="63">
        <f t="shared" si="9"/>
        <v>2.5423728813559321</v>
      </c>
      <c r="O89" s="63">
        <f t="shared" si="9"/>
        <v>1.1299435028248588</v>
      </c>
      <c r="P89" s="63">
        <f t="shared" si="9"/>
        <v>0.84745762711864403</v>
      </c>
      <c r="Q89" s="63">
        <f t="shared" si="9"/>
        <v>6.4971751412429377</v>
      </c>
      <c r="R89" s="63">
        <f t="shared" si="9"/>
        <v>1.1299435028248586</v>
      </c>
      <c r="S89" s="63">
        <f t="shared" si="9"/>
        <v>3.9548022598870056</v>
      </c>
      <c r="T89" s="63">
        <f t="shared" si="9"/>
        <v>3.3898305084745761</v>
      </c>
      <c r="U89" s="63">
        <f t="shared" si="9"/>
        <v>2.2598870056497176</v>
      </c>
      <c r="V89" s="63">
        <f t="shared" si="9"/>
        <v>4.2372881355932206</v>
      </c>
      <c r="W89" s="63">
        <f t="shared" si="9"/>
        <v>5.0847457627118642</v>
      </c>
      <c r="X89" s="63">
        <f t="shared" si="9"/>
        <v>1.6949152542372881</v>
      </c>
      <c r="Y89" s="63">
        <f t="shared" si="9"/>
        <v>7.0621468926553677</v>
      </c>
      <c r="Z89" s="63">
        <f t="shared" si="9"/>
        <v>7.3446327683615822</v>
      </c>
      <c r="AA89" s="63" t="str">
        <f t="shared" si="9"/>
        <v/>
      </c>
      <c r="AB89" s="63">
        <f t="shared" si="9"/>
        <v>4.2372881355932206</v>
      </c>
      <c r="AC89" s="63">
        <f t="shared" si="9"/>
        <v>4.5197740112994351</v>
      </c>
      <c r="AD89" s="63">
        <f t="shared" si="9"/>
        <v>11.016949152542374</v>
      </c>
      <c r="AE89" s="63">
        <f t="shared" si="9"/>
        <v>1.9774011299435028</v>
      </c>
      <c r="AF89" s="63">
        <f t="shared" si="9"/>
        <v>0.56497175141242939</v>
      </c>
      <c r="AG89" s="64">
        <f t="shared" si="9"/>
        <v>0.28248587570621464</v>
      </c>
    </row>
    <row r="90" spans="2:33">
      <c r="B90" s="65" t="s">
        <v>15</v>
      </c>
      <c r="C90" s="66">
        <v>46</v>
      </c>
      <c r="D90" s="67">
        <v>4.3478260869565215</v>
      </c>
      <c r="E90" s="68"/>
      <c r="F90" s="68">
        <v>4.3478260869565215</v>
      </c>
      <c r="G90" s="68">
        <v>4.3478260869565215</v>
      </c>
      <c r="H90" s="68"/>
      <c r="I90" s="68">
        <v>2.1739130434782608</v>
      </c>
      <c r="J90" s="68"/>
      <c r="K90" s="68"/>
      <c r="L90" s="69">
        <v>2.1739130434782608</v>
      </c>
      <c r="M90" s="69">
        <v>2.1739130434782608</v>
      </c>
      <c r="N90" s="69">
        <v>4.3478260869565215</v>
      </c>
      <c r="O90" s="69"/>
      <c r="P90" s="69">
        <v>6.5217391304347823</v>
      </c>
      <c r="Q90" s="69">
        <v>8.695652173913043</v>
      </c>
      <c r="R90" s="69"/>
      <c r="S90" s="69">
        <v>2.1739130434782608</v>
      </c>
      <c r="T90" s="69">
        <v>4.3478260869565215</v>
      </c>
      <c r="U90" s="69">
        <v>4.3478260869565215</v>
      </c>
      <c r="V90" s="69">
        <v>6.5217391304347823</v>
      </c>
      <c r="W90" s="69">
        <v>2.1739130434782608</v>
      </c>
      <c r="X90" s="69"/>
      <c r="Y90" s="69">
        <v>6.5217391304347823</v>
      </c>
      <c r="Z90" s="69">
        <v>8.695652173913043</v>
      </c>
      <c r="AA90" s="69"/>
      <c r="AB90" s="69">
        <v>2.1739130434782608</v>
      </c>
      <c r="AC90" s="69">
        <v>10.869565217391305</v>
      </c>
      <c r="AD90" s="69">
        <v>10.869565217391305</v>
      </c>
      <c r="AE90" s="69">
        <v>2.1739130434782608</v>
      </c>
      <c r="AF90" s="69"/>
      <c r="AG90" s="70"/>
    </row>
    <row r="91" spans="2:33">
      <c r="B91" s="71" t="s">
        <v>16</v>
      </c>
      <c r="C91" s="72">
        <v>5</v>
      </c>
      <c r="D91" s="73"/>
      <c r="E91" s="74">
        <v>20</v>
      </c>
      <c r="F91" s="74"/>
      <c r="G91" s="74"/>
      <c r="H91" s="74"/>
      <c r="I91" s="74"/>
      <c r="J91" s="74"/>
      <c r="K91" s="74"/>
      <c r="L91" s="75"/>
      <c r="M91" s="75"/>
      <c r="N91" s="75"/>
      <c r="O91" s="75"/>
      <c r="P91" s="75"/>
      <c r="Q91" s="75">
        <v>20</v>
      </c>
      <c r="R91" s="75"/>
      <c r="S91" s="75"/>
      <c r="T91" s="75">
        <v>20</v>
      </c>
      <c r="U91" s="75"/>
      <c r="V91" s="75"/>
      <c r="W91" s="75"/>
      <c r="X91" s="75">
        <v>20</v>
      </c>
      <c r="Y91" s="75"/>
      <c r="Z91" s="75">
        <v>20</v>
      </c>
      <c r="AA91" s="75"/>
      <c r="AB91" s="75"/>
      <c r="AC91" s="75"/>
      <c r="AD91" s="75"/>
      <c r="AE91" s="75"/>
      <c r="AF91" s="75"/>
      <c r="AG91" s="76"/>
    </row>
    <row r="92" spans="2:33">
      <c r="B92" s="71" t="s">
        <v>17</v>
      </c>
      <c r="C92" s="72">
        <v>12</v>
      </c>
      <c r="D92" s="73"/>
      <c r="E92" s="74"/>
      <c r="F92" s="74"/>
      <c r="G92" s="74"/>
      <c r="H92" s="74"/>
      <c r="I92" s="74"/>
      <c r="J92" s="74">
        <v>8.3333333333333321</v>
      </c>
      <c r="K92" s="74"/>
      <c r="L92" s="75"/>
      <c r="M92" s="75"/>
      <c r="N92" s="75"/>
      <c r="O92" s="75"/>
      <c r="P92" s="75"/>
      <c r="Q92" s="75">
        <v>25</v>
      </c>
      <c r="R92" s="75"/>
      <c r="S92" s="75">
        <v>8.3333333333333321</v>
      </c>
      <c r="T92" s="75">
        <v>16.666666666666664</v>
      </c>
      <c r="U92" s="75">
        <v>8.3333333333333321</v>
      </c>
      <c r="V92" s="75"/>
      <c r="W92" s="75"/>
      <c r="X92" s="75"/>
      <c r="Y92" s="75"/>
      <c r="Z92" s="75"/>
      <c r="AA92" s="75"/>
      <c r="AB92" s="75"/>
      <c r="AC92" s="75">
        <v>16.666666666666664</v>
      </c>
      <c r="AD92" s="75">
        <v>16.666666666666664</v>
      </c>
      <c r="AE92" s="75"/>
      <c r="AF92" s="75"/>
      <c r="AG92" s="76"/>
    </row>
    <row r="93" spans="2:33">
      <c r="B93" s="71" t="s">
        <v>18</v>
      </c>
      <c r="C93" s="72">
        <v>39</v>
      </c>
      <c r="D93" s="73">
        <v>7.6923076923076925</v>
      </c>
      <c r="E93" s="74"/>
      <c r="F93" s="74">
        <v>5.1282051282051277</v>
      </c>
      <c r="G93" s="74">
        <v>7.6923076923076925</v>
      </c>
      <c r="H93" s="74">
        <v>10.256410256410255</v>
      </c>
      <c r="I93" s="74"/>
      <c r="J93" s="74"/>
      <c r="K93" s="74"/>
      <c r="L93" s="75">
        <v>2.5641025641025639</v>
      </c>
      <c r="M93" s="75">
        <v>5.1282051282051277</v>
      </c>
      <c r="N93" s="75"/>
      <c r="O93" s="75"/>
      <c r="P93" s="75"/>
      <c r="Q93" s="75">
        <v>2.5641025641025639</v>
      </c>
      <c r="R93" s="75">
        <v>2.5641025641025639</v>
      </c>
      <c r="S93" s="75"/>
      <c r="T93" s="75">
        <v>5.1282051282051277</v>
      </c>
      <c r="U93" s="75">
        <v>7.6923076923076925</v>
      </c>
      <c r="V93" s="75">
        <v>10.256410256410255</v>
      </c>
      <c r="W93" s="75">
        <v>2.5641025641025639</v>
      </c>
      <c r="X93" s="75"/>
      <c r="Y93" s="75">
        <v>12.820512820512819</v>
      </c>
      <c r="Z93" s="75">
        <v>5.1282051282051277</v>
      </c>
      <c r="AA93" s="75"/>
      <c r="AB93" s="75">
        <v>5.1282051282051277</v>
      </c>
      <c r="AC93" s="75">
        <v>2.5641025641025639</v>
      </c>
      <c r="AD93" s="75">
        <v>5.1282051282051277</v>
      </c>
      <c r="AE93" s="75"/>
      <c r="AF93" s="75"/>
      <c r="AG93" s="76"/>
    </row>
    <row r="94" spans="2:33">
      <c r="B94" s="71" t="s">
        <v>19</v>
      </c>
      <c r="C94" s="72">
        <v>3</v>
      </c>
      <c r="D94" s="73"/>
      <c r="E94" s="74"/>
      <c r="F94" s="74">
        <v>33.333333333333329</v>
      </c>
      <c r="G94" s="74"/>
      <c r="H94" s="74">
        <v>33.333333333333329</v>
      </c>
      <c r="I94" s="74"/>
      <c r="J94" s="74"/>
      <c r="K94" s="74"/>
      <c r="L94" s="75"/>
      <c r="M94" s="75"/>
      <c r="N94" s="75"/>
      <c r="O94" s="75"/>
      <c r="P94" s="75"/>
      <c r="Q94" s="75"/>
      <c r="R94" s="75"/>
      <c r="S94" s="75"/>
      <c r="T94" s="75"/>
      <c r="U94" s="75"/>
      <c r="V94" s="75"/>
      <c r="W94" s="75"/>
      <c r="X94" s="75"/>
      <c r="Y94" s="75"/>
      <c r="Z94" s="75">
        <v>33.333333333333329</v>
      </c>
      <c r="AA94" s="75"/>
      <c r="AB94" s="75"/>
      <c r="AC94" s="75"/>
      <c r="AD94" s="75"/>
      <c r="AE94" s="75"/>
      <c r="AF94" s="75"/>
      <c r="AG94" s="76"/>
    </row>
    <row r="95" spans="2:33">
      <c r="B95" s="71" t="s">
        <v>20</v>
      </c>
      <c r="C95" s="72">
        <v>15</v>
      </c>
      <c r="D95" s="73"/>
      <c r="E95" s="74"/>
      <c r="F95" s="74">
        <v>13.333333333333334</v>
      </c>
      <c r="G95" s="74">
        <v>6.666666666666667</v>
      </c>
      <c r="H95" s="74"/>
      <c r="I95" s="74">
        <v>6.666666666666667</v>
      </c>
      <c r="J95" s="74"/>
      <c r="K95" s="74"/>
      <c r="L95" s="75"/>
      <c r="M95" s="75"/>
      <c r="N95" s="75"/>
      <c r="O95" s="75">
        <v>6.666666666666667</v>
      </c>
      <c r="P95" s="75"/>
      <c r="Q95" s="75">
        <v>6.666666666666667</v>
      </c>
      <c r="R95" s="75"/>
      <c r="S95" s="75"/>
      <c r="T95" s="75"/>
      <c r="U95" s="75"/>
      <c r="V95" s="75"/>
      <c r="W95" s="75">
        <v>13.333333333333334</v>
      </c>
      <c r="X95" s="75"/>
      <c r="Y95" s="75">
        <v>6.666666666666667</v>
      </c>
      <c r="Z95" s="75">
        <v>6.666666666666667</v>
      </c>
      <c r="AA95" s="75"/>
      <c r="AB95" s="75">
        <v>13.333333333333334</v>
      </c>
      <c r="AC95" s="75">
        <v>6.666666666666667</v>
      </c>
      <c r="AD95" s="75">
        <v>13.333333333333334</v>
      </c>
      <c r="AE95" s="75"/>
      <c r="AF95" s="75"/>
      <c r="AG95" s="76"/>
    </row>
    <row r="96" spans="2:33">
      <c r="B96" s="71" t="s">
        <v>21</v>
      </c>
      <c r="C96" s="72">
        <v>11</v>
      </c>
      <c r="D96" s="73">
        <v>9.0909090909090917</v>
      </c>
      <c r="E96" s="74">
        <v>9.0909090909090917</v>
      </c>
      <c r="F96" s="74"/>
      <c r="G96" s="74">
        <v>9.0909090909090917</v>
      </c>
      <c r="H96" s="74"/>
      <c r="I96" s="74"/>
      <c r="J96" s="74"/>
      <c r="K96" s="74"/>
      <c r="L96" s="75"/>
      <c r="M96" s="75"/>
      <c r="N96" s="75"/>
      <c r="O96" s="75"/>
      <c r="P96" s="75"/>
      <c r="Q96" s="75"/>
      <c r="R96" s="75"/>
      <c r="S96" s="75"/>
      <c r="T96" s="75"/>
      <c r="U96" s="75"/>
      <c r="V96" s="75"/>
      <c r="W96" s="75"/>
      <c r="X96" s="75">
        <v>9.0909090909090917</v>
      </c>
      <c r="Y96" s="75">
        <v>27.27272727272727</v>
      </c>
      <c r="Z96" s="75">
        <v>18.181818181818183</v>
      </c>
      <c r="AA96" s="75"/>
      <c r="AB96" s="75"/>
      <c r="AC96" s="75"/>
      <c r="AD96" s="75">
        <v>18.181818181818183</v>
      </c>
      <c r="AE96" s="75"/>
      <c r="AF96" s="75"/>
      <c r="AG96" s="76"/>
    </row>
    <row r="97" spans="2:33">
      <c r="B97" s="71" t="s">
        <v>22</v>
      </c>
      <c r="C97" s="72">
        <v>18</v>
      </c>
      <c r="D97" s="73">
        <v>11.111111111111111</v>
      </c>
      <c r="E97" s="74">
        <v>5.5555555555555554</v>
      </c>
      <c r="F97" s="74">
        <v>5.5555555555555554</v>
      </c>
      <c r="G97" s="74">
        <v>5.5555555555555554</v>
      </c>
      <c r="H97" s="74"/>
      <c r="I97" s="74"/>
      <c r="J97" s="74"/>
      <c r="K97" s="74"/>
      <c r="L97" s="75"/>
      <c r="M97" s="75">
        <v>5.5555555555555554</v>
      </c>
      <c r="N97" s="75"/>
      <c r="O97" s="75">
        <v>5.5555555555555554</v>
      </c>
      <c r="P97" s="75"/>
      <c r="Q97" s="75">
        <v>11.111111111111111</v>
      </c>
      <c r="R97" s="75"/>
      <c r="S97" s="75"/>
      <c r="T97" s="75">
        <v>11.111111111111111</v>
      </c>
      <c r="U97" s="75"/>
      <c r="V97" s="75"/>
      <c r="W97" s="75"/>
      <c r="X97" s="75"/>
      <c r="Y97" s="75">
        <v>5.5555555555555554</v>
      </c>
      <c r="Z97" s="75">
        <v>5.5555555555555554</v>
      </c>
      <c r="AA97" s="75"/>
      <c r="AB97" s="75">
        <v>11.111111111111111</v>
      </c>
      <c r="AC97" s="75">
        <v>5.5555555555555554</v>
      </c>
      <c r="AD97" s="75">
        <v>5.5555555555555554</v>
      </c>
      <c r="AE97" s="75"/>
      <c r="AF97" s="75">
        <v>5.5555555555555554</v>
      </c>
      <c r="AG97" s="76"/>
    </row>
    <row r="98" spans="2:33">
      <c r="B98" s="71" t="s">
        <v>23</v>
      </c>
      <c r="C98" s="72">
        <v>48</v>
      </c>
      <c r="D98" s="73">
        <v>2.083333333333333</v>
      </c>
      <c r="E98" s="74">
        <v>10.416666666666668</v>
      </c>
      <c r="F98" s="74">
        <v>8.3333333333333321</v>
      </c>
      <c r="G98" s="74">
        <v>4.1666666666666661</v>
      </c>
      <c r="H98" s="74"/>
      <c r="I98" s="74"/>
      <c r="J98" s="74"/>
      <c r="K98" s="74"/>
      <c r="L98" s="75"/>
      <c r="M98" s="75"/>
      <c r="N98" s="75">
        <v>4.1666666666666661</v>
      </c>
      <c r="O98" s="75"/>
      <c r="P98" s="75"/>
      <c r="Q98" s="75">
        <v>4.1666666666666661</v>
      </c>
      <c r="R98" s="75">
        <v>4.1666666666666661</v>
      </c>
      <c r="S98" s="75">
        <v>6.25</v>
      </c>
      <c r="T98" s="75">
        <v>4.1666666666666661</v>
      </c>
      <c r="U98" s="75"/>
      <c r="V98" s="75">
        <v>6.25</v>
      </c>
      <c r="W98" s="75">
        <v>8.3333333333333321</v>
      </c>
      <c r="X98" s="75">
        <v>2.083333333333333</v>
      </c>
      <c r="Y98" s="75">
        <v>6.25</v>
      </c>
      <c r="Z98" s="75">
        <v>6.25</v>
      </c>
      <c r="AA98" s="75"/>
      <c r="AB98" s="75">
        <v>4.1666666666666661</v>
      </c>
      <c r="AC98" s="75"/>
      <c r="AD98" s="75">
        <v>12.5</v>
      </c>
      <c r="AE98" s="75">
        <v>4.1666666666666661</v>
      </c>
      <c r="AF98" s="75"/>
      <c r="AG98" s="76">
        <v>2.083333333333333</v>
      </c>
    </row>
    <row r="99" spans="2:33">
      <c r="B99" s="71" t="s">
        <v>24</v>
      </c>
      <c r="C99" s="72">
        <v>39</v>
      </c>
      <c r="D99" s="73">
        <v>7.6923076923076925</v>
      </c>
      <c r="E99" s="74">
        <v>5.1282051282051277</v>
      </c>
      <c r="F99" s="74">
        <v>2.5641025641025639</v>
      </c>
      <c r="G99" s="74">
        <v>10.256410256410255</v>
      </c>
      <c r="H99" s="74"/>
      <c r="I99" s="74"/>
      <c r="J99" s="74"/>
      <c r="K99" s="74">
        <v>7.6923076923076925</v>
      </c>
      <c r="L99" s="75"/>
      <c r="M99" s="75">
        <v>2.5641025641025639</v>
      </c>
      <c r="N99" s="75">
        <v>5.1282051282051277</v>
      </c>
      <c r="O99" s="75">
        <v>2.5641025641025639</v>
      </c>
      <c r="P99" s="75"/>
      <c r="Q99" s="75">
        <v>5.1282051282051277</v>
      </c>
      <c r="R99" s="75"/>
      <c r="S99" s="75">
        <v>7.6923076923076925</v>
      </c>
      <c r="T99" s="75"/>
      <c r="U99" s="75">
        <v>2.5641025641025639</v>
      </c>
      <c r="V99" s="75"/>
      <c r="W99" s="75">
        <v>5.1282051282051277</v>
      </c>
      <c r="X99" s="75">
        <v>2.5641025641025639</v>
      </c>
      <c r="Y99" s="75"/>
      <c r="Z99" s="75">
        <v>5.1282051282051277</v>
      </c>
      <c r="AA99" s="75"/>
      <c r="AB99" s="75"/>
      <c r="AC99" s="75">
        <v>2.5641025641025639</v>
      </c>
      <c r="AD99" s="75">
        <v>23.076923076923077</v>
      </c>
      <c r="AE99" s="75">
        <v>2.5641025641025639</v>
      </c>
      <c r="AF99" s="75"/>
      <c r="AG99" s="76"/>
    </row>
    <row r="100" spans="2:33">
      <c r="B100" s="71" t="s">
        <v>25</v>
      </c>
      <c r="C100" s="72">
        <v>10</v>
      </c>
      <c r="D100" s="73"/>
      <c r="E100" s="74">
        <v>10</v>
      </c>
      <c r="F100" s="74"/>
      <c r="G100" s="74">
        <v>10</v>
      </c>
      <c r="H100" s="74"/>
      <c r="I100" s="74"/>
      <c r="J100" s="74"/>
      <c r="K100" s="74"/>
      <c r="L100" s="75">
        <v>10</v>
      </c>
      <c r="M100" s="75"/>
      <c r="N100" s="75">
        <v>10</v>
      </c>
      <c r="O100" s="75"/>
      <c r="P100" s="75"/>
      <c r="Q100" s="75">
        <v>30</v>
      </c>
      <c r="R100" s="75"/>
      <c r="S100" s="75"/>
      <c r="T100" s="75"/>
      <c r="U100" s="75"/>
      <c r="V100" s="75">
        <v>20</v>
      </c>
      <c r="W100" s="75"/>
      <c r="X100" s="75"/>
      <c r="Y100" s="75">
        <v>10</v>
      </c>
      <c r="Z100" s="75"/>
      <c r="AA100" s="75"/>
      <c r="AB100" s="75"/>
      <c r="AC100" s="75"/>
      <c r="AD100" s="75"/>
      <c r="AE100" s="75"/>
      <c r="AF100" s="75"/>
      <c r="AG100" s="76"/>
    </row>
    <row r="101" spans="2:33">
      <c r="B101" s="71" t="s">
        <v>26</v>
      </c>
      <c r="C101" s="72">
        <v>31</v>
      </c>
      <c r="D101" s="73">
        <v>9.67741935483871</v>
      </c>
      <c r="E101" s="74">
        <v>3.225806451612903</v>
      </c>
      <c r="F101" s="74">
        <v>9.67741935483871</v>
      </c>
      <c r="G101" s="74">
        <v>6.4516129032258061</v>
      </c>
      <c r="H101" s="74"/>
      <c r="I101" s="74"/>
      <c r="J101" s="74">
        <v>3.225806451612903</v>
      </c>
      <c r="K101" s="74"/>
      <c r="L101" s="75"/>
      <c r="M101" s="75">
        <v>3.225806451612903</v>
      </c>
      <c r="N101" s="75">
        <v>3.225806451612903</v>
      </c>
      <c r="O101" s="75"/>
      <c r="P101" s="75"/>
      <c r="Q101" s="75">
        <v>3.225806451612903</v>
      </c>
      <c r="R101" s="75"/>
      <c r="S101" s="75"/>
      <c r="T101" s="75">
        <v>3.225806451612903</v>
      </c>
      <c r="U101" s="75"/>
      <c r="V101" s="75">
        <v>3.225806451612903</v>
      </c>
      <c r="W101" s="75">
        <v>9.67741935483871</v>
      </c>
      <c r="X101" s="75">
        <v>6.4516129032258061</v>
      </c>
      <c r="Y101" s="75"/>
      <c r="Z101" s="75">
        <v>12.903225806451612</v>
      </c>
      <c r="AA101" s="75"/>
      <c r="AB101" s="75">
        <v>3.225806451612903</v>
      </c>
      <c r="AC101" s="75">
        <v>9.67741935483871</v>
      </c>
      <c r="AD101" s="75">
        <v>9.67741935483871</v>
      </c>
      <c r="AE101" s="75"/>
      <c r="AF101" s="75"/>
      <c r="AG101" s="76"/>
    </row>
    <row r="102" spans="2:33" ht="14.25" thickBot="1">
      <c r="B102" s="77" t="s">
        <v>27</v>
      </c>
      <c r="C102" s="78">
        <v>77</v>
      </c>
      <c r="D102" s="79">
        <v>3.8961038961038961</v>
      </c>
      <c r="E102" s="80">
        <v>5.1948051948051948</v>
      </c>
      <c r="F102" s="80">
        <v>7.7922077922077921</v>
      </c>
      <c r="G102" s="80">
        <v>5.1948051948051948</v>
      </c>
      <c r="H102" s="80"/>
      <c r="I102" s="80">
        <v>1.2987012987012987</v>
      </c>
      <c r="J102" s="80"/>
      <c r="K102" s="80">
        <v>1.2987012987012987</v>
      </c>
      <c r="L102" s="81"/>
      <c r="M102" s="81">
        <v>9.0909090909090917</v>
      </c>
      <c r="N102" s="81">
        <v>1.2987012987012987</v>
      </c>
      <c r="O102" s="81">
        <v>1.2987012987012987</v>
      </c>
      <c r="P102" s="81"/>
      <c r="Q102" s="81">
        <v>3.8961038961038961</v>
      </c>
      <c r="R102" s="81">
        <v>1.2987012987012987</v>
      </c>
      <c r="S102" s="81">
        <v>7.7922077922077921</v>
      </c>
      <c r="T102" s="81"/>
      <c r="U102" s="81">
        <v>1.2987012987012987</v>
      </c>
      <c r="V102" s="81">
        <v>2.5974025974025974</v>
      </c>
      <c r="W102" s="81">
        <v>6.4935064935064926</v>
      </c>
      <c r="X102" s="81"/>
      <c r="Y102" s="81">
        <v>10.38961038961039</v>
      </c>
      <c r="Z102" s="81">
        <v>6.4935064935064926</v>
      </c>
      <c r="AA102" s="81"/>
      <c r="AB102" s="81">
        <v>6.4935064935064926</v>
      </c>
      <c r="AC102" s="81">
        <v>2.5974025974025974</v>
      </c>
      <c r="AD102" s="81">
        <v>9.0909090909090917</v>
      </c>
      <c r="AE102" s="81">
        <v>3.8961038961038961</v>
      </c>
      <c r="AF102" s="81">
        <v>1.2987012987012987</v>
      </c>
      <c r="AG102" s="82"/>
    </row>
    <row r="103" spans="2:33" ht="14.25" thickBot="1">
      <c r="B103" s="59" t="s">
        <v>28</v>
      </c>
      <c r="C103" s="60">
        <f>IF(SUM(C104:C112)=0,"",SUM(C104:C112))</f>
        <v>493</v>
      </c>
      <c r="D103" s="61">
        <f>IF(SUM(D104:D112)=0,"",SUMPRODUCT($C104:$C112, D104:D112)/$C103)</f>
        <v>2.4340770791075053</v>
      </c>
      <c r="E103" s="62">
        <f t="shared" ref="E103:AG103" si="10">IF(SUM(E104:E112)=0,"",SUMPRODUCT($C104:$C112, E104:E112)/$C103)</f>
        <v>3.0425963488843815</v>
      </c>
      <c r="F103" s="62">
        <f t="shared" si="10"/>
        <v>3.0425963488843815</v>
      </c>
      <c r="G103" s="62">
        <f t="shared" si="10"/>
        <v>5.0709939148073024</v>
      </c>
      <c r="H103" s="62">
        <f t="shared" si="10"/>
        <v>0.20283975659229209</v>
      </c>
      <c r="I103" s="62">
        <f t="shared" si="10"/>
        <v>1.0141987829614605</v>
      </c>
      <c r="J103" s="62">
        <f t="shared" si="10"/>
        <v>0.60851926977687631</v>
      </c>
      <c r="K103" s="62">
        <f t="shared" si="10"/>
        <v>0.81135902636916835</v>
      </c>
      <c r="L103" s="63">
        <f t="shared" si="10"/>
        <v>1.2170385395537526</v>
      </c>
      <c r="M103" s="63">
        <f t="shared" si="10"/>
        <v>5.6795131845841782</v>
      </c>
      <c r="N103" s="63">
        <f t="shared" si="10"/>
        <v>4.4624746450304258</v>
      </c>
      <c r="O103" s="63">
        <f t="shared" si="10"/>
        <v>2.028397565922921</v>
      </c>
      <c r="P103" s="63">
        <f t="shared" si="10"/>
        <v>1.8255578093306288</v>
      </c>
      <c r="Q103" s="63">
        <f t="shared" si="10"/>
        <v>4.056795131845842</v>
      </c>
      <c r="R103" s="63">
        <f t="shared" si="10"/>
        <v>0.81135902636916835</v>
      </c>
      <c r="S103" s="63">
        <f t="shared" si="10"/>
        <v>3.2454361054766734</v>
      </c>
      <c r="T103" s="63">
        <f t="shared" si="10"/>
        <v>4.056795131845842</v>
      </c>
      <c r="U103" s="63">
        <f t="shared" si="10"/>
        <v>2.2312373225152129</v>
      </c>
      <c r="V103" s="63">
        <f t="shared" si="10"/>
        <v>3.4482758620689653</v>
      </c>
      <c r="W103" s="63">
        <f t="shared" si="10"/>
        <v>2.6369168356997972</v>
      </c>
      <c r="X103" s="63">
        <f t="shared" si="10"/>
        <v>0.81135902636916835</v>
      </c>
      <c r="Y103" s="63">
        <f t="shared" si="10"/>
        <v>8.1135902636916839</v>
      </c>
      <c r="Z103" s="63">
        <f t="shared" si="10"/>
        <v>7.7079107505070992</v>
      </c>
      <c r="AA103" s="63">
        <f t="shared" si="10"/>
        <v>0.20283975659229209</v>
      </c>
      <c r="AB103" s="63">
        <f t="shared" si="10"/>
        <v>6.0851926977687629</v>
      </c>
      <c r="AC103" s="63">
        <f t="shared" si="10"/>
        <v>10.750507099391481</v>
      </c>
      <c r="AD103" s="63">
        <f t="shared" si="10"/>
        <v>9.939148073022313</v>
      </c>
      <c r="AE103" s="63">
        <f t="shared" si="10"/>
        <v>3.2454361054766734</v>
      </c>
      <c r="AF103" s="63">
        <f t="shared" si="10"/>
        <v>1.0141987829614605</v>
      </c>
      <c r="AG103" s="64">
        <f t="shared" si="10"/>
        <v>0.20283975659229209</v>
      </c>
    </row>
    <row r="104" spans="2:33">
      <c r="B104" s="65" t="s">
        <v>29</v>
      </c>
      <c r="C104" s="66">
        <v>24</v>
      </c>
      <c r="D104" s="67"/>
      <c r="E104" s="68">
        <v>4.1666666666666661</v>
      </c>
      <c r="F104" s="68"/>
      <c r="G104" s="68"/>
      <c r="H104" s="68"/>
      <c r="I104" s="68">
        <v>4.1666666666666661</v>
      </c>
      <c r="J104" s="68">
        <v>4.1666666666666661</v>
      </c>
      <c r="K104" s="68"/>
      <c r="L104" s="69"/>
      <c r="M104" s="69">
        <v>4.1666666666666661</v>
      </c>
      <c r="N104" s="69">
        <v>4.1666666666666661</v>
      </c>
      <c r="O104" s="69"/>
      <c r="P104" s="69"/>
      <c r="Q104" s="69">
        <v>4.1666666666666661</v>
      </c>
      <c r="R104" s="69"/>
      <c r="S104" s="69"/>
      <c r="T104" s="69"/>
      <c r="U104" s="69">
        <v>4.1666666666666661</v>
      </c>
      <c r="V104" s="69"/>
      <c r="W104" s="69"/>
      <c r="X104" s="69"/>
      <c r="Y104" s="69">
        <v>8.3333333333333321</v>
      </c>
      <c r="Z104" s="69">
        <v>20.833333333333336</v>
      </c>
      <c r="AA104" s="69"/>
      <c r="AB104" s="69">
        <v>8.3333333333333321</v>
      </c>
      <c r="AC104" s="69">
        <v>12.5</v>
      </c>
      <c r="AD104" s="69">
        <v>12.5</v>
      </c>
      <c r="AE104" s="69">
        <v>8.3333333333333321</v>
      </c>
      <c r="AF104" s="69"/>
      <c r="AG104" s="70"/>
    </row>
    <row r="105" spans="2:33">
      <c r="B105" s="71" t="s">
        <v>30</v>
      </c>
      <c r="C105" s="72">
        <v>63</v>
      </c>
      <c r="D105" s="73">
        <v>1.5873015873015872</v>
      </c>
      <c r="E105" s="74"/>
      <c r="F105" s="74"/>
      <c r="G105" s="74">
        <v>3.1746031746031744</v>
      </c>
      <c r="H105" s="74"/>
      <c r="I105" s="74"/>
      <c r="J105" s="74"/>
      <c r="K105" s="74">
        <v>3.1746031746031744</v>
      </c>
      <c r="L105" s="75"/>
      <c r="M105" s="75">
        <v>4.7619047619047619</v>
      </c>
      <c r="N105" s="75">
        <v>3.1746031746031744</v>
      </c>
      <c r="O105" s="75"/>
      <c r="P105" s="75">
        <v>1.5873015873015872</v>
      </c>
      <c r="Q105" s="75">
        <v>1.5873015873015872</v>
      </c>
      <c r="R105" s="75"/>
      <c r="S105" s="75">
        <v>4.7619047619047619</v>
      </c>
      <c r="T105" s="75">
        <v>9.5238095238095237</v>
      </c>
      <c r="U105" s="75"/>
      <c r="V105" s="75"/>
      <c r="W105" s="75">
        <v>9.5238095238095237</v>
      </c>
      <c r="X105" s="75">
        <v>3.1746031746031744</v>
      </c>
      <c r="Y105" s="75">
        <v>9.5238095238095237</v>
      </c>
      <c r="Z105" s="75">
        <v>7.9365079365079358</v>
      </c>
      <c r="AA105" s="75"/>
      <c r="AB105" s="75">
        <v>14.285714285714285</v>
      </c>
      <c r="AC105" s="75">
        <v>9.5238095238095237</v>
      </c>
      <c r="AD105" s="75">
        <v>12.698412698412698</v>
      </c>
      <c r="AE105" s="75"/>
      <c r="AF105" s="75"/>
      <c r="AG105" s="76"/>
    </row>
    <row r="106" spans="2:33">
      <c r="B106" s="71" t="s">
        <v>31</v>
      </c>
      <c r="C106" s="72">
        <v>52</v>
      </c>
      <c r="D106" s="73">
        <v>7.6923076923076925</v>
      </c>
      <c r="E106" s="74">
        <v>3.8461538461538463</v>
      </c>
      <c r="F106" s="74">
        <v>3.8461538461538463</v>
      </c>
      <c r="G106" s="74">
        <v>1.9230769230769231</v>
      </c>
      <c r="H106" s="74"/>
      <c r="I106" s="74">
        <v>1.9230769230769231</v>
      </c>
      <c r="J106" s="74">
        <v>1.9230769230769231</v>
      </c>
      <c r="K106" s="74">
        <v>1.9230769230769231</v>
      </c>
      <c r="L106" s="75">
        <v>1.9230769230769231</v>
      </c>
      <c r="M106" s="75">
        <v>7.6923076923076925</v>
      </c>
      <c r="N106" s="75"/>
      <c r="O106" s="75">
        <v>1.9230769230769231</v>
      </c>
      <c r="P106" s="75"/>
      <c r="Q106" s="75">
        <v>7.6923076923076925</v>
      </c>
      <c r="R106" s="75">
        <v>1.9230769230769231</v>
      </c>
      <c r="S106" s="75">
        <v>1.9230769230769231</v>
      </c>
      <c r="T106" s="75"/>
      <c r="U106" s="75">
        <v>3.8461538461538463</v>
      </c>
      <c r="V106" s="75">
        <v>3.8461538461538463</v>
      </c>
      <c r="W106" s="75">
        <v>1.9230769230769231</v>
      </c>
      <c r="X106" s="75"/>
      <c r="Y106" s="75">
        <v>5.7692307692307692</v>
      </c>
      <c r="Z106" s="75">
        <v>7.6923076923076925</v>
      </c>
      <c r="AA106" s="75"/>
      <c r="AB106" s="75">
        <v>9.6153846153846168</v>
      </c>
      <c r="AC106" s="75">
        <v>9.6153846153846168</v>
      </c>
      <c r="AD106" s="75">
        <v>7.6923076923076925</v>
      </c>
      <c r="AE106" s="75">
        <v>1.9230769230769231</v>
      </c>
      <c r="AF106" s="75"/>
      <c r="AG106" s="76">
        <v>1.9230769230769231</v>
      </c>
    </row>
    <row r="107" spans="2:33">
      <c r="B107" s="71" t="s">
        <v>32</v>
      </c>
      <c r="C107" s="72">
        <v>116</v>
      </c>
      <c r="D107" s="73">
        <v>1.7241379310344827</v>
      </c>
      <c r="E107" s="74">
        <v>2.5862068965517242</v>
      </c>
      <c r="F107" s="74">
        <v>4.3103448275862073</v>
      </c>
      <c r="G107" s="74">
        <v>5.1724137931034484</v>
      </c>
      <c r="H107" s="74"/>
      <c r="I107" s="74">
        <v>1.7241379310344827</v>
      </c>
      <c r="J107" s="74"/>
      <c r="K107" s="74"/>
      <c r="L107" s="75">
        <v>2.5862068965517242</v>
      </c>
      <c r="M107" s="75">
        <v>6.8965517241379306</v>
      </c>
      <c r="N107" s="75">
        <v>4.3103448275862073</v>
      </c>
      <c r="O107" s="75">
        <v>3.4482758620689653</v>
      </c>
      <c r="P107" s="75">
        <v>1.7241379310344827</v>
      </c>
      <c r="Q107" s="75">
        <v>4.3103448275862073</v>
      </c>
      <c r="R107" s="75">
        <v>0.86206896551724133</v>
      </c>
      <c r="S107" s="75">
        <v>3.4482758620689653</v>
      </c>
      <c r="T107" s="75">
        <v>3.4482758620689653</v>
      </c>
      <c r="U107" s="75">
        <v>2.5862068965517242</v>
      </c>
      <c r="V107" s="75">
        <v>3.4482758620689653</v>
      </c>
      <c r="W107" s="75">
        <v>2.5862068965517242</v>
      </c>
      <c r="X107" s="75">
        <v>1.7241379310344827</v>
      </c>
      <c r="Y107" s="75">
        <v>7.7586206896551726</v>
      </c>
      <c r="Z107" s="75">
        <v>4.3103448275862073</v>
      </c>
      <c r="AA107" s="75">
        <v>0.86206896551724133</v>
      </c>
      <c r="AB107" s="75">
        <v>5.1724137931034484</v>
      </c>
      <c r="AC107" s="75">
        <v>16.379310344827587</v>
      </c>
      <c r="AD107" s="75">
        <v>6.8965517241379306</v>
      </c>
      <c r="AE107" s="75">
        <v>1.7241379310344827</v>
      </c>
      <c r="AF107" s="75"/>
      <c r="AG107" s="76"/>
    </row>
    <row r="108" spans="2:33">
      <c r="B108" s="71" t="s">
        <v>33</v>
      </c>
      <c r="C108" s="72">
        <v>89</v>
      </c>
      <c r="D108" s="73">
        <v>1.1235955056179776</v>
      </c>
      <c r="E108" s="74">
        <v>4.4943820224719104</v>
      </c>
      <c r="F108" s="74">
        <v>3.3707865168539324</v>
      </c>
      <c r="G108" s="74">
        <v>7.8651685393258424</v>
      </c>
      <c r="H108" s="74">
        <v>1.1235955056179776</v>
      </c>
      <c r="I108" s="74"/>
      <c r="J108" s="74">
        <v>1.1235955056179776</v>
      </c>
      <c r="K108" s="74"/>
      <c r="L108" s="75">
        <v>1.1235955056179776</v>
      </c>
      <c r="M108" s="75">
        <v>6.7415730337078648</v>
      </c>
      <c r="N108" s="75">
        <v>3.3707865168539324</v>
      </c>
      <c r="O108" s="75">
        <v>2.2471910112359552</v>
      </c>
      <c r="P108" s="75">
        <v>2.2471910112359552</v>
      </c>
      <c r="Q108" s="75">
        <v>5.6179775280898872</v>
      </c>
      <c r="R108" s="75">
        <v>1.1235955056179776</v>
      </c>
      <c r="S108" s="75">
        <v>4.4943820224719104</v>
      </c>
      <c r="T108" s="75">
        <v>4.4943820224719104</v>
      </c>
      <c r="U108" s="75">
        <v>3.3707865168539324</v>
      </c>
      <c r="V108" s="75">
        <v>1.1235955056179776</v>
      </c>
      <c r="W108" s="75">
        <v>2.2471910112359552</v>
      </c>
      <c r="X108" s="75"/>
      <c r="Y108" s="75">
        <v>13.48314606741573</v>
      </c>
      <c r="Z108" s="75">
        <v>8.9887640449438209</v>
      </c>
      <c r="AA108" s="75"/>
      <c r="AB108" s="75">
        <v>1.1235955056179776</v>
      </c>
      <c r="AC108" s="75">
        <v>6.7415730337078648</v>
      </c>
      <c r="AD108" s="75">
        <v>10.112359550561797</v>
      </c>
      <c r="AE108" s="75">
        <v>2.2471910112359552</v>
      </c>
      <c r="AF108" s="75"/>
      <c r="AG108" s="76"/>
    </row>
    <row r="109" spans="2:33">
      <c r="B109" s="71" t="s">
        <v>34</v>
      </c>
      <c r="C109" s="72">
        <v>52</v>
      </c>
      <c r="D109" s="73">
        <v>1.9230769230769231</v>
      </c>
      <c r="E109" s="74">
        <v>1.9230769230769231</v>
      </c>
      <c r="F109" s="74"/>
      <c r="G109" s="74">
        <v>1.9230769230769231</v>
      </c>
      <c r="H109" s="74"/>
      <c r="I109" s="74"/>
      <c r="J109" s="74"/>
      <c r="K109" s="74">
        <v>1.9230769230769231</v>
      </c>
      <c r="L109" s="75">
        <v>1.9230769230769231</v>
      </c>
      <c r="M109" s="75">
        <v>1.9230769230769231</v>
      </c>
      <c r="N109" s="75">
        <v>9.6153846153846168</v>
      </c>
      <c r="O109" s="75">
        <v>3.8461538461538463</v>
      </c>
      <c r="P109" s="75">
        <v>3.8461538461538463</v>
      </c>
      <c r="Q109" s="75"/>
      <c r="R109" s="75"/>
      <c r="S109" s="75">
        <v>3.8461538461538463</v>
      </c>
      <c r="T109" s="75">
        <v>5.7692307692307692</v>
      </c>
      <c r="U109" s="75"/>
      <c r="V109" s="75">
        <v>3.8461538461538463</v>
      </c>
      <c r="W109" s="75"/>
      <c r="X109" s="75"/>
      <c r="Y109" s="75">
        <v>11.538461538461538</v>
      </c>
      <c r="Z109" s="75">
        <v>3.8461538461538463</v>
      </c>
      <c r="AA109" s="75"/>
      <c r="AB109" s="75">
        <v>1.9230769230769231</v>
      </c>
      <c r="AC109" s="75">
        <v>7.6923076923076925</v>
      </c>
      <c r="AD109" s="75">
        <v>15.384615384615385</v>
      </c>
      <c r="AE109" s="75">
        <v>9.6153846153846168</v>
      </c>
      <c r="AF109" s="75">
        <v>7.6923076923076925</v>
      </c>
      <c r="AG109" s="76"/>
    </row>
    <row r="110" spans="2:33">
      <c r="B110" s="71" t="s">
        <v>35</v>
      </c>
      <c r="C110" s="72">
        <v>9</v>
      </c>
      <c r="D110" s="73"/>
      <c r="E110" s="74"/>
      <c r="F110" s="74"/>
      <c r="G110" s="74"/>
      <c r="H110" s="74"/>
      <c r="I110" s="74"/>
      <c r="J110" s="74"/>
      <c r="K110" s="74"/>
      <c r="L110" s="75"/>
      <c r="M110" s="75"/>
      <c r="N110" s="75">
        <v>11.111111111111111</v>
      </c>
      <c r="O110" s="75"/>
      <c r="P110" s="75"/>
      <c r="Q110" s="75"/>
      <c r="R110" s="75"/>
      <c r="S110" s="75"/>
      <c r="T110" s="75">
        <v>11.111111111111111</v>
      </c>
      <c r="U110" s="75"/>
      <c r="V110" s="75">
        <v>11.111111111111111</v>
      </c>
      <c r="W110" s="75"/>
      <c r="X110" s="75"/>
      <c r="Y110" s="75"/>
      <c r="Z110" s="75">
        <v>11.111111111111111</v>
      </c>
      <c r="AA110" s="75"/>
      <c r="AB110" s="75"/>
      <c r="AC110" s="75">
        <v>33.333333333333329</v>
      </c>
      <c r="AD110" s="75">
        <v>22.222222222222221</v>
      </c>
      <c r="AE110" s="75"/>
      <c r="AF110" s="75"/>
      <c r="AG110" s="76"/>
    </row>
    <row r="111" spans="2:33">
      <c r="B111" s="71" t="s">
        <v>36</v>
      </c>
      <c r="C111" s="72">
        <v>83</v>
      </c>
      <c r="D111" s="73">
        <v>3.6144578313253009</v>
      </c>
      <c r="E111" s="74">
        <v>4.8192771084337354</v>
      </c>
      <c r="F111" s="74">
        <v>6.024096385542169</v>
      </c>
      <c r="G111" s="74">
        <v>9.6385542168674707</v>
      </c>
      <c r="H111" s="74"/>
      <c r="I111" s="74">
        <v>1.2048192771084338</v>
      </c>
      <c r="J111" s="74"/>
      <c r="K111" s="74"/>
      <c r="L111" s="75"/>
      <c r="M111" s="75">
        <v>6.024096385542169</v>
      </c>
      <c r="N111" s="75">
        <v>4.8192771084337354</v>
      </c>
      <c r="O111" s="75">
        <v>1.2048192771084338</v>
      </c>
      <c r="P111" s="75">
        <v>2.4096385542168677</v>
      </c>
      <c r="Q111" s="75">
        <v>4.8192771084337354</v>
      </c>
      <c r="R111" s="75">
        <v>1.2048192771084338</v>
      </c>
      <c r="S111" s="75">
        <v>2.4096385542168677</v>
      </c>
      <c r="T111" s="75">
        <v>2.4096385542168677</v>
      </c>
      <c r="U111" s="75">
        <v>2.4096385542168677</v>
      </c>
      <c r="V111" s="75">
        <v>8.4337349397590362</v>
      </c>
      <c r="W111" s="75">
        <v>1.2048192771084338</v>
      </c>
      <c r="X111" s="75"/>
      <c r="Y111" s="75">
        <v>2.4096385542168677</v>
      </c>
      <c r="Z111" s="75">
        <v>9.6385542168674707</v>
      </c>
      <c r="AA111" s="75"/>
      <c r="AB111" s="75">
        <v>4.8192771084337354</v>
      </c>
      <c r="AC111" s="75">
        <v>6.024096385542169</v>
      </c>
      <c r="AD111" s="75">
        <v>8.4337349397590362</v>
      </c>
      <c r="AE111" s="75">
        <v>4.8192771084337354</v>
      </c>
      <c r="AF111" s="75">
        <v>1.2048192771084338</v>
      </c>
      <c r="AG111" s="76"/>
    </row>
    <row r="112" spans="2:33" ht="14.25" thickBot="1">
      <c r="B112" s="77" t="s">
        <v>37</v>
      </c>
      <c r="C112" s="78">
        <v>5</v>
      </c>
      <c r="D112" s="79"/>
      <c r="E112" s="80"/>
      <c r="F112" s="80"/>
      <c r="G112" s="80"/>
      <c r="H112" s="80"/>
      <c r="I112" s="80"/>
      <c r="J112" s="80"/>
      <c r="K112" s="80"/>
      <c r="L112" s="81"/>
      <c r="M112" s="81"/>
      <c r="N112" s="81">
        <v>20</v>
      </c>
      <c r="O112" s="81"/>
      <c r="P112" s="81"/>
      <c r="Q112" s="81"/>
      <c r="R112" s="81"/>
      <c r="S112" s="81"/>
      <c r="T112" s="81"/>
      <c r="U112" s="81"/>
      <c r="V112" s="81"/>
      <c r="W112" s="81"/>
      <c r="X112" s="81"/>
      <c r="Y112" s="81"/>
      <c r="Z112" s="81"/>
      <c r="AA112" s="81"/>
      <c r="AB112" s="81">
        <v>40</v>
      </c>
      <c r="AC112" s="81">
        <v>40</v>
      </c>
      <c r="AD112" s="81"/>
      <c r="AE112" s="81"/>
      <c r="AF112" s="81"/>
      <c r="AG112" s="82"/>
    </row>
    <row r="113" spans="2:33" ht="14.25" thickBot="1">
      <c r="B113" s="59" t="s">
        <v>38</v>
      </c>
      <c r="C113" s="60">
        <f>IF(SUM(C104:C112,C90:C102)=0,"",SUM(C104:C112,C90:C102))</f>
        <v>847</v>
      </c>
      <c r="D113" s="61">
        <f>IF(SUM(D104:D112,D90:D102)=0,"",(SUMPRODUCT($C90:$C102, D90:D102)+SUMPRODUCT($C104:$C112, D104:D112))/$C113)</f>
        <v>3.5419126328217239</v>
      </c>
      <c r="E113" s="62">
        <f t="shared" ref="E113:AG113" si="11">IF(SUM(E104:E112,E90:E102)=0,"",(SUMPRODUCT($C90:$C102, E90:E102)+SUMPRODUCT($C104:$C112, E104:E112))/$C113)</f>
        <v>3.6599763872491144</v>
      </c>
      <c r="F113" s="62">
        <f t="shared" si="11"/>
        <v>4.3683589138134593</v>
      </c>
      <c r="G113" s="62">
        <f t="shared" si="11"/>
        <v>5.4309327036599768</v>
      </c>
      <c r="H113" s="62">
        <f t="shared" si="11"/>
        <v>0.70838252656434475</v>
      </c>
      <c r="I113" s="62">
        <f t="shared" si="11"/>
        <v>0.94451003541912637</v>
      </c>
      <c r="J113" s="62">
        <f t="shared" si="11"/>
        <v>0.59031877213695394</v>
      </c>
      <c r="K113" s="62">
        <f t="shared" si="11"/>
        <v>0.94451003541912637</v>
      </c>
      <c r="L113" s="63">
        <f t="shared" si="11"/>
        <v>1.0625737898465171</v>
      </c>
      <c r="M113" s="63">
        <f t="shared" si="11"/>
        <v>4.8406139315230226</v>
      </c>
      <c r="N113" s="63">
        <f t="shared" si="11"/>
        <v>3.6599763872491144</v>
      </c>
      <c r="O113" s="63">
        <f t="shared" si="11"/>
        <v>1.6528925619834711</v>
      </c>
      <c r="P113" s="63">
        <f t="shared" si="11"/>
        <v>1.4167650531286895</v>
      </c>
      <c r="Q113" s="63">
        <f t="shared" si="11"/>
        <v>5.0767414403778037</v>
      </c>
      <c r="R113" s="63">
        <f t="shared" si="11"/>
        <v>0.94451003541912637</v>
      </c>
      <c r="S113" s="63">
        <f t="shared" si="11"/>
        <v>3.5419126328217239</v>
      </c>
      <c r="T113" s="63">
        <f t="shared" si="11"/>
        <v>3.7780401416765055</v>
      </c>
      <c r="U113" s="63">
        <f t="shared" si="11"/>
        <v>2.2432113341204252</v>
      </c>
      <c r="V113" s="63">
        <f t="shared" si="11"/>
        <v>3.7780401416765055</v>
      </c>
      <c r="W113" s="63">
        <f t="shared" si="11"/>
        <v>3.6599763872491144</v>
      </c>
      <c r="X113" s="63">
        <f t="shared" si="11"/>
        <v>1.1806375442739079</v>
      </c>
      <c r="Y113" s="63">
        <f t="shared" si="11"/>
        <v>7.6741440377804011</v>
      </c>
      <c r="Z113" s="63">
        <f t="shared" si="11"/>
        <v>7.556080283353011</v>
      </c>
      <c r="AA113" s="63">
        <f t="shared" si="11"/>
        <v>0.1180637544273908</v>
      </c>
      <c r="AB113" s="63">
        <f t="shared" si="11"/>
        <v>5.3128689492325858</v>
      </c>
      <c r="AC113" s="63">
        <f t="shared" si="11"/>
        <v>8.1463990554899652</v>
      </c>
      <c r="AD113" s="63">
        <f t="shared" si="11"/>
        <v>10.38961038961039</v>
      </c>
      <c r="AE113" s="63">
        <f t="shared" si="11"/>
        <v>2.7154663518299884</v>
      </c>
      <c r="AF113" s="63">
        <f t="shared" si="11"/>
        <v>0.82644628099173556</v>
      </c>
      <c r="AG113" s="64">
        <f t="shared" si="11"/>
        <v>0.23612750885478159</v>
      </c>
    </row>
    <row r="114" spans="2:33" ht="14.25" thickBot="1"/>
    <row r="115" spans="2:33" ht="41.25" thickBot="1">
      <c r="B115" s="53" t="s">
        <v>42</v>
      </c>
      <c r="C115" s="54" t="s">
        <v>12</v>
      </c>
      <c r="D115" s="55" t="s">
        <v>45</v>
      </c>
      <c r="E115" s="56" t="s">
        <v>46</v>
      </c>
      <c r="F115" s="56" t="s">
        <v>47</v>
      </c>
      <c r="G115" s="56" t="s">
        <v>48</v>
      </c>
      <c r="H115" s="56" t="s">
        <v>49</v>
      </c>
      <c r="I115" s="56" t="s">
        <v>50</v>
      </c>
      <c r="J115" s="56" t="s">
        <v>51</v>
      </c>
      <c r="K115" s="56" t="s">
        <v>52</v>
      </c>
      <c r="L115" s="57" t="s">
        <v>53</v>
      </c>
      <c r="M115" s="57" t="s">
        <v>54</v>
      </c>
      <c r="N115" s="57" t="s">
        <v>55</v>
      </c>
      <c r="O115" s="57" t="s">
        <v>56</v>
      </c>
      <c r="P115" s="57" t="s">
        <v>57</v>
      </c>
      <c r="Q115" s="57" t="s">
        <v>58</v>
      </c>
      <c r="R115" s="57" t="s">
        <v>59</v>
      </c>
      <c r="S115" s="57" t="s">
        <v>60</v>
      </c>
      <c r="T115" s="57" t="s">
        <v>61</v>
      </c>
      <c r="U115" s="57" t="s">
        <v>62</v>
      </c>
      <c r="V115" s="57" t="s">
        <v>63</v>
      </c>
      <c r="W115" s="57" t="s">
        <v>64</v>
      </c>
      <c r="X115" s="57" t="s">
        <v>65</v>
      </c>
      <c r="Y115" s="57" t="s">
        <v>66</v>
      </c>
      <c r="Z115" s="57" t="s">
        <v>67</v>
      </c>
      <c r="AA115" s="57" t="s">
        <v>68</v>
      </c>
      <c r="AB115" s="57" t="s">
        <v>69</v>
      </c>
      <c r="AC115" s="57" t="s">
        <v>70</v>
      </c>
      <c r="AD115" s="57" t="s">
        <v>71</v>
      </c>
      <c r="AE115" s="57" t="s">
        <v>72</v>
      </c>
      <c r="AF115" s="57" t="s">
        <v>73</v>
      </c>
      <c r="AG115" s="58" t="s">
        <v>74</v>
      </c>
    </row>
    <row r="116" spans="2:33" ht="14.25" thickBot="1">
      <c r="B116" s="59" t="s">
        <v>14</v>
      </c>
      <c r="C116" s="60">
        <f>IF(SUM(C117:C129)=0,"",SUM(C117:C129))</f>
        <v>300</v>
      </c>
      <c r="D116" s="61">
        <f>IF(SUM(D117:D129)=0,"",SUMPRODUCT($C117:$C129, D117:D129)/$C116)</f>
        <v>5</v>
      </c>
      <c r="E116" s="62">
        <f t="shared" ref="E116:AG116" si="12">IF(SUM(E117:E129)=0,"",SUMPRODUCT($C117:$C129, E117:E129)/$C116)</f>
        <v>2.3333333333333335</v>
      </c>
      <c r="F116" s="62">
        <f t="shared" si="12"/>
        <v>6</v>
      </c>
      <c r="G116" s="62">
        <f t="shared" si="12"/>
        <v>3.3333333333333335</v>
      </c>
      <c r="H116" s="62">
        <f t="shared" si="12"/>
        <v>1</v>
      </c>
      <c r="I116" s="62">
        <f t="shared" si="12"/>
        <v>1.6666666666666665</v>
      </c>
      <c r="J116" s="62">
        <f t="shared" si="12"/>
        <v>0.33333333333333326</v>
      </c>
      <c r="K116" s="62">
        <f t="shared" si="12"/>
        <v>1.3333333333333333</v>
      </c>
      <c r="L116" s="63">
        <f t="shared" si="12"/>
        <v>1.3333333333333333</v>
      </c>
      <c r="M116" s="63">
        <f t="shared" si="12"/>
        <v>2.6666666666666665</v>
      </c>
      <c r="N116" s="63">
        <f t="shared" si="12"/>
        <v>2.6666666666666665</v>
      </c>
      <c r="O116" s="63" t="str">
        <f t="shared" si="12"/>
        <v/>
      </c>
      <c r="P116" s="63">
        <f t="shared" si="12"/>
        <v>1.6666666666666667</v>
      </c>
      <c r="Q116" s="63">
        <f t="shared" si="12"/>
        <v>5</v>
      </c>
      <c r="R116" s="63">
        <f t="shared" si="12"/>
        <v>0.66666666666666663</v>
      </c>
      <c r="S116" s="63">
        <f t="shared" si="12"/>
        <v>3.3333333333333335</v>
      </c>
      <c r="T116" s="63">
        <f t="shared" si="12"/>
        <v>4.666666666666667</v>
      </c>
      <c r="U116" s="63">
        <f t="shared" si="12"/>
        <v>3.3333333333333335</v>
      </c>
      <c r="V116" s="63">
        <f t="shared" si="12"/>
        <v>4.333333333333333</v>
      </c>
      <c r="W116" s="63">
        <f t="shared" si="12"/>
        <v>4</v>
      </c>
      <c r="X116" s="63" t="str">
        <f t="shared" si="12"/>
        <v/>
      </c>
      <c r="Y116" s="63">
        <f t="shared" si="12"/>
        <v>7.333333333333333</v>
      </c>
      <c r="Z116" s="63">
        <f t="shared" si="12"/>
        <v>6.666666666666667</v>
      </c>
      <c r="AA116" s="63" t="str">
        <f t="shared" si="12"/>
        <v/>
      </c>
      <c r="AB116" s="63">
        <f t="shared" si="12"/>
        <v>4</v>
      </c>
      <c r="AC116" s="63">
        <f t="shared" si="12"/>
        <v>9.6666666666666661</v>
      </c>
      <c r="AD116" s="63">
        <f t="shared" si="12"/>
        <v>11.333333333333334</v>
      </c>
      <c r="AE116" s="63">
        <f t="shared" si="12"/>
        <v>3.6666666666666665</v>
      </c>
      <c r="AF116" s="63">
        <f t="shared" si="12"/>
        <v>1</v>
      </c>
      <c r="AG116" s="64">
        <f t="shared" si="12"/>
        <v>1.6666666666666667</v>
      </c>
    </row>
    <row r="117" spans="2:33">
      <c r="B117" s="65" t="s">
        <v>15</v>
      </c>
      <c r="C117" s="66">
        <v>41</v>
      </c>
      <c r="D117" s="67">
        <v>2.4390243902439024</v>
      </c>
      <c r="E117" s="68">
        <v>2.4390243902439024</v>
      </c>
      <c r="F117" s="68"/>
      <c r="G117" s="68">
        <v>2.4390243902439024</v>
      </c>
      <c r="H117" s="68">
        <v>2.4390243902439024</v>
      </c>
      <c r="I117" s="68"/>
      <c r="J117" s="68"/>
      <c r="K117" s="68"/>
      <c r="L117" s="69"/>
      <c r="M117" s="69">
        <v>2.4390243902439024</v>
      </c>
      <c r="N117" s="69"/>
      <c r="O117" s="69"/>
      <c r="P117" s="69">
        <v>2.4390243902439024</v>
      </c>
      <c r="Q117" s="69">
        <v>2.4390243902439024</v>
      </c>
      <c r="R117" s="69">
        <v>2.4390243902439024</v>
      </c>
      <c r="S117" s="69">
        <v>4.8780487804878048</v>
      </c>
      <c r="T117" s="69">
        <v>4.8780487804878048</v>
      </c>
      <c r="U117" s="69">
        <v>7.3170731707317067</v>
      </c>
      <c r="V117" s="69">
        <v>7.3170731707317067</v>
      </c>
      <c r="W117" s="69"/>
      <c r="X117" s="69"/>
      <c r="Y117" s="69">
        <v>2.4390243902439024</v>
      </c>
      <c r="Z117" s="69">
        <v>7.3170731707317067</v>
      </c>
      <c r="AA117" s="69"/>
      <c r="AB117" s="69">
        <v>2.4390243902439024</v>
      </c>
      <c r="AC117" s="69">
        <v>17.073170731707318</v>
      </c>
      <c r="AD117" s="69">
        <v>14.634146341463413</v>
      </c>
      <c r="AE117" s="69">
        <v>9.7560975609756095</v>
      </c>
      <c r="AF117" s="69">
        <v>2.4390243902439024</v>
      </c>
      <c r="AG117" s="70"/>
    </row>
    <row r="118" spans="2:33">
      <c r="B118" s="71" t="s">
        <v>16</v>
      </c>
      <c r="C118" s="72">
        <v>4</v>
      </c>
      <c r="D118" s="73"/>
      <c r="E118" s="74"/>
      <c r="F118" s="74"/>
      <c r="G118" s="74"/>
      <c r="H118" s="74"/>
      <c r="I118" s="74"/>
      <c r="J118" s="74"/>
      <c r="K118" s="74">
        <v>25</v>
      </c>
      <c r="L118" s="75"/>
      <c r="M118" s="75"/>
      <c r="N118" s="75"/>
      <c r="O118" s="75"/>
      <c r="P118" s="75"/>
      <c r="Q118" s="75"/>
      <c r="R118" s="75"/>
      <c r="S118" s="75"/>
      <c r="T118" s="75">
        <v>25</v>
      </c>
      <c r="U118" s="75"/>
      <c r="V118" s="75">
        <v>25</v>
      </c>
      <c r="W118" s="75"/>
      <c r="X118" s="75"/>
      <c r="Y118" s="75"/>
      <c r="Z118" s="75"/>
      <c r="AA118" s="75"/>
      <c r="AB118" s="75"/>
      <c r="AC118" s="75">
        <v>25</v>
      </c>
      <c r="AD118" s="75"/>
      <c r="AE118" s="75"/>
      <c r="AF118" s="75"/>
      <c r="AG118" s="76"/>
    </row>
    <row r="119" spans="2:33">
      <c r="B119" s="71" t="s">
        <v>17</v>
      </c>
      <c r="C119" s="72">
        <v>9</v>
      </c>
      <c r="D119" s="73">
        <v>11.111111111111111</v>
      </c>
      <c r="E119" s="74"/>
      <c r="F119" s="74"/>
      <c r="G119" s="74"/>
      <c r="H119" s="74"/>
      <c r="I119" s="74"/>
      <c r="J119" s="74"/>
      <c r="K119" s="74"/>
      <c r="L119" s="75">
        <v>22.222222222222221</v>
      </c>
      <c r="M119" s="75"/>
      <c r="N119" s="75"/>
      <c r="O119" s="75"/>
      <c r="P119" s="75"/>
      <c r="Q119" s="75"/>
      <c r="R119" s="75"/>
      <c r="S119" s="75"/>
      <c r="T119" s="75"/>
      <c r="U119" s="75"/>
      <c r="V119" s="75"/>
      <c r="W119" s="75"/>
      <c r="X119" s="75"/>
      <c r="Y119" s="75"/>
      <c r="Z119" s="75"/>
      <c r="AA119" s="75"/>
      <c r="AB119" s="75">
        <v>11.111111111111111</v>
      </c>
      <c r="AC119" s="75">
        <v>22.222222222222221</v>
      </c>
      <c r="AD119" s="75">
        <v>11.111111111111111</v>
      </c>
      <c r="AE119" s="75"/>
      <c r="AF119" s="75"/>
      <c r="AG119" s="76">
        <v>22.222222222222221</v>
      </c>
    </row>
    <row r="120" spans="2:33">
      <c r="B120" s="71" t="s">
        <v>18</v>
      </c>
      <c r="C120" s="72">
        <v>34</v>
      </c>
      <c r="D120" s="73">
        <v>2.9411764705882351</v>
      </c>
      <c r="E120" s="74">
        <v>2.9411764705882351</v>
      </c>
      <c r="F120" s="74">
        <v>11.76470588235294</v>
      </c>
      <c r="G120" s="74">
        <v>2.9411764705882351</v>
      </c>
      <c r="H120" s="74"/>
      <c r="I120" s="74">
        <v>2.9411764705882351</v>
      </c>
      <c r="J120" s="74">
        <v>2.9411764705882351</v>
      </c>
      <c r="K120" s="74"/>
      <c r="L120" s="75"/>
      <c r="M120" s="75">
        <v>2.9411764705882351</v>
      </c>
      <c r="N120" s="75">
        <v>2.9411764705882351</v>
      </c>
      <c r="O120" s="75"/>
      <c r="P120" s="75"/>
      <c r="Q120" s="75">
        <v>2.9411764705882351</v>
      </c>
      <c r="R120" s="75"/>
      <c r="S120" s="75">
        <v>5.8823529411764701</v>
      </c>
      <c r="T120" s="75">
        <v>2.9411764705882351</v>
      </c>
      <c r="U120" s="75">
        <v>5.8823529411764701</v>
      </c>
      <c r="V120" s="75">
        <v>11.76470588235294</v>
      </c>
      <c r="W120" s="75"/>
      <c r="X120" s="75"/>
      <c r="Y120" s="75">
        <v>8.8235294117647065</v>
      </c>
      <c r="Z120" s="75">
        <v>11.76470588235294</v>
      </c>
      <c r="AA120" s="75"/>
      <c r="AB120" s="75">
        <v>8.8235294117647065</v>
      </c>
      <c r="AC120" s="75">
        <v>5.8823529411764701</v>
      </c>
      <c r="AD120" s="75">
        <v>2.9411764705882351</v>
      </c>
      <c r="AE120" s="75"/>
      <c r="AF120" s="75"/>
      <c r="AG120" s="76"/>
    </row>
    <row r="121" spans="2:33">
      <c r="B121" s="71" t="s">
        <v>19</v>
      </c>
      <c r="C121" s="72">
        <v>2</v>
      </c>
      <c r="D121" s="73"/>
      <c r="E121" s="74"/>
      <c r="F121" s="74"/>
      <c r="G121" s="74"/>
      <c r="H121" s="74"/>
      <c r="I121" s="74"/>
      <c r="J121" s="74"/>
      <c r="K121" s="74"/>
      <c r="L121" s="75"/>
      <c r="M121" s="75"/>
      <c r="N121" s="75"/>
      <c r="O121" s="75"/>
      <c r="P121" s="75"/>
      <c r="Q121" s="75"/>
      <c r="R121" s="75"/>
      <c r="S121" s="75">
        <v>50</v>
      </c>
      <c r="T121" s="75"/>
      <c r="U121" s="75"/>
      <c r="V121" s="75"/>
      <c r="W121" s="75"/>
      <c r="X121" s="75"/>
      <c r="Y121" s="75"/>
      <c r="Z121" s="75">
        <v>50</v>
      </c>
      <c r="AA121" s="75"/>
      <c r="AB121" s="75"/>
      <c r="AC121" s="75"/>
      <c r="AD121" s="75"/>
      <c r="AE121" s="75"/>
      <c r="AF121" s="75"/>
      <c r="AG121" s="76"/>
    </row>
    <row r="122" spans="2:33">
      <c r="B122" s="71" t="s">
        <v>20</v>
      </c>
      <c r="C122" s="72">
        <v>15</v>
      </c>
      <c r="D122" s="73"/>
      <c r="E122" s="74"/>
      <c r="F122" s="74"/>
      <c r="G122" s="74"/>
      <c r="H122" s="74">
        <v>6.666666666666667</v>
      </c>
      <c r="I122" s="74"/>
      <c r="J122" s="74"/>
      <c r="K122" s="74"/>
      <c r="L122" s="75"/>
      <c r="M122" s="75">
        <v>6.666666666666667</v>
      </c>
      <c r="N122" s="75">
        <v>13.333333333333334</v>
      </c>
      <c r="O122" s="75"/>
      <c r="P122" s="75"/>
      <c r="Q122" s="75">
        <v>6.666666666666667</v>
      </c>
      <c r="R122" s="75"/>
      <c r="S122" s="75"/>
      <c r="T122" s="75">
        <v>6.666666666666667</v>
      </c>
      <c r="U122" s="75"/>
      <c r="V122" s="75"/>
      <c r="W122" s="75">
        <v>13.333333333333334</v>
      </c>
      <c r="X122" s="75"/>
      <c r="Y122" s="75">
        <v>13.333333333333334</v>
      </c>
      <c r="Z122" s="75"/>
      <c r="AA122" s="75"/>
      <c r="AB122" s="75"/>
      <c r="AC122" s="75">
        <v>26.666666666666668</v>
      </c>
      <c r="AD122" s="75">
        <v>6.666666666666667</v>
      </c>
      <c r="AE122" s="75"/>
      <c r="AF122" s="75"/>
      <c r="AG122" s="76"/>
    </row>
    <row r="123" spans="2:33">
      <c r="B123" s="71" t="s">
        <v>21</v>
      </c>
      <c r="C123" s="72">
        <v>9</v>
      </c>
      <c r="D123" s="73"/>
      <c r="E123" s="74">
        <v>11.111111111111111</v>
      </c>
      <c r="F123" s="74">
        <v>11.111111111111111</v>
      </c>
      <c r="G123" s="74"/>
      <c r="H123" s="74"/>
      <c r="I123" s="74"/>
      <c r="J123" s="74"/>
      <c r="K123" s="74"/>
      <c r="L123" s="75"/>
      <c r="M123" s="75">
        <v>11.111111111111111</v>
      </c>
      <c r="N123" s="75"/>
      <c r="O123" s="75"/>
      <c r="P123" s="75"/>
      <c r="Q123" s="75">
        <v>11.111111111111111</v>
      </c>
      <c r="R123" s="75"/>
      <c r="S123" s="75"/>
      <c r="T123" s="75"/>
      <c r="U123" s="75"/>
      <c r="V123" s="75"/>
      <c r="W123" s="75">
        <v>11.111111111111111</v>
      </c>
      <c r="X123" s="75"/>
      <c r="Y123" s="75">
        <v>11.111111111111111</v>
      </c>
      <c r="Z123" s="75"/>
      <c r="AA123" s="75"/>
      <c r="AB123" s="75">
        <v>11.111111111111111</v>
      </c>
      <c r="AC123" s="75"/>
      <c r="AD123" s="75">
        <v>22.222222222222221</v>
      </c>
      <c r="AE123" s="75"/>
      <c r="AF123" s="75"/>
      <c r="AG123" s="76"/>
    </row>
    <row r="124" spans="2:33">
      <c r="B124" s="71" t="s">
        <v>22</v>
      </c>
      <c r="C124" s="72">
        <v>16</v>
      </c>
      <c r="D124" s="73">
        <v>12.5</v>
      </c>
      <c r="E124" s="74"/>
      <c r="F124" s="74">
        <v>12.5</v>
      </c>
      <c r="G124" s="74"/>
      <c r="H124" s="74"/>
      <c r="I124" s="74"/>
      <c r="J124" s="74"/>
      <c r="K124" s="74">
        <v>6.25</v>
      </c>
      <c r="L124" s="75"/>
      <c r="M124" s="75"/>
      <c r="N124" s="75"/>
      <c r="O124" s="75"/>
      <c r="P124" s="75">
        <v>12.5</v>
      </c>
      <c r="Q124" s="75">
        <v>18.75</v>
      </c>
      <c r="R124" s="75"/>
      <c r="S124" s="75">
        <v>6.25</v>
      </c>
      <c r="T124" s="75"/>
      <c r="U124" s="75"/>
      <c r="V124" s="75"/>
      <c r="W124" s="75"/>
      <c r="X124" s="75"/>
      <c r="Y124" s="75"/>
      <c r="Z124" s="75">
        <v>12.5</v>
      </c>
      <c r="AA124" s="75"/>
      <c r="AB124" s="75"/>
      <c r="AC124" s="75">
        <v>6.25</v>
      </c>
      <c r="AD124" s="75">
        <v>12.5</v>
      </c>
      <c r="AE124" s="75"/>
      <c r="AF124" s="75"/>
      <c r="AG124" s="76"/>
    </row>
    <row r="125" spans="2:33">
      <c r="B125" s="71" t="s">
        <v>23</v>
      </c>
      <c r="C125" s="72">
        <v>38</v>
      </c>
      <c r="D125" s="73">
        <v>2.6315789473684208</v>
      </c>
      <c r="E125" s="74"/>
      <c r="F125" s="74">
        <v>2.6315789473684208</v>
      </c>
      <c r="G125" s="74"/>
      <c r="H125" s="74"/>
      <c r="I125" s="74">
        <v>5.2631578947368416</v>
      </c>
      <c r="J125" s="74"/>
      <c r="K125" s="74"/>
      <c r="L125" s="75"/>
      <c r="M125" s="75">
        <v>2.6315789473684208</v>
      </c>
      <c r="N125" s="75">
        <v>5.2631578947368416</v>
      </c>
      <c r="O125" s="75"/>
      <c r="P125" s="75"/>
      <c r="Q125" s="75">
        <v>5.2631578947368416</v>
      </c>
      <c r="R125" s="75"/>
      <c r="S125" s="75">
        <v>2.6315789473684208</v>
      </c>
      <c r="T125" s="75">
        <v>5.2631578947368416</v>
      </c>
      <c r="U125" s="75">
        <v>5.2631578947368416</v>
      </c>
      <c r="V125" s="75">
        <v>2.6315789473684208</v>
      </c>
      <c r="W125" s="75">
        <v>10.526315789473683</v>
      </c>
      <c r="X125" s="75"/>
      <c r="Y125" s="75">
        <v>13.157894736842104</v>
      </c>
      <c r="Z125" s="75">
        <v>2.6315789473684208</v>
      </c>
      <c r="AA125" s="75"/>
      <c r="AB125" s="75">
        <v>5.2631578947368416</v>
      </c>
      <c r="AC125" s="75">
        <v>10.526315789473683</v>
      </c>
      <c r="AD125" s="75">
        <v>13.157894736842104</v>
      </c>
      <c r="AE125" s="75">
        <v>2.6315789473684208</v>
      </c>
      <c r="AF125" s="75"/>
      <c r="AG125" s="76">
        <v>2.6315789473684208</v>
      </c>
    </row>
    <row r="126" spans="2:33">
      <c r="B126" s="71" t="s">
        <v>24</v>
      </c>
      <c r="C126" s="72">
        <v>37</v>
      </c>
      <c r="D126" s="73">
        <v>10.810810810810811</v>
      </c>
      <c r="E126" s="74"/>
      <c r="F126" s="74">
        <v>8.1081081081081088</v>
      </c>
      <c r="G126" s="74">
        <v>5.4054054054054053</v>
      </c>
      <c r="H126" s="74"/>
      <c r="I126" s="74"/>
      <c r="J126" s="74"/>
      <c r="K126" s="74">
        <v>2.7027027027027026</v>
      </c>
      <c r="L126" s="75"/>
      <c r="M126" s="75">
        <v>5.4054054054054053</v>
      </c>
      <c r="N126" s="75">
        <v>5.4054054054054053</v>
      </c>
      <c r="O126" s="75"/>
      <c r="P126" s="75">
        <v>2.7027027027027026</v>
      </c>
      <c r="Q126" s="75">
        <v>8.1081081081081088</v>
      </c>
      <c r="R126" s="75"/>
      <c r="S126" s="75">
        <v>2.7027027027027026</v>
      </c>
      <c r="T126" s="75">
        <v>5.4054054054054053</v>
      </c>
      <c r="U126" s="75"/>
      <c r="V126" s="75"/>
      <c r="W126" s="75">
        <v>5.4054054054054053</v>
      </c>
      <c r="X126" s="75"/>
      <c r="Y126" s="75">
        <v>8.1081081081081088</v>
      </c>
      <c r="Z126" s="75"/>
      <c r="AA126" s="75"/>
      <c r="AB126" s="75"/>
      <c r="AC126" s="75">
        <v>10.810810810810811</v>
      </c>
      <c r="AD126" s="75">
        <v>13.513513513513514</v>
      </c>
      <c r="AE126" s="75">
        <v>5.4054054054054053</v>
      </c>
      <c r="AF126" s="75"/>
      <c r="AG126" s="76"/>
    </row>
    <row r="127" spans="2:33">
      <c r="B127" s="71" t="s">
        <v>25</v>
      </c>
      <c r="C127" s="72">
        <v>7</v>
      </c>
      <c r="D127" s="73">
        <v>14.285714285714285</v>
      </c>
      <c r="E127" s="74"/>
      <c r="F127" s="74"/>
      <c r="G127" s="74"/>
      <c r="H127" s="74"/>
      <c r="I127" s="74"/>
      <c r="J127" s="74"/>
      <c r="K127" s="74"/>
      <c r="L127" s="75"/>
      <c r="M127" s="75"/>
      <c r="N127" s="75"/>
      <c r="O127" s="75"/>
      <c r="P127" s="75"/>
      <c r="Q127" s="75">
        <v>14.285714285714285</v>
      </c>
      <c r="R127" s="75"/>
      <c r="S127" s="75"/>
      <c r="T127" s="75">
        <v>14.285714285714285</v>
      </c>
      <c r="U127" s="75">
        <v>14.285714285714285</v>
      </c>
      <c r="V127" s="75"/>
      <c r="W127" s="75"/>
      <c r="X127" s="75"/>
      <c r="Y127" s="75">
        <v>14.285714285714285</v>
      </c>
      <c r="Z127" s="75">
        <v>14.285714285714285</v>
      </c>
      <c r="AA127" s="75"/>
      <c r="AB127" s="75">
        <v>14.285714285714285</v>
      </c>
      <c r="AC127" s="75"/>
      <c r="AD127" s="75"/>
      <c r="AE127" s="75"/>
      <c r="AF127" s="75"/>
      <c r="AG127" s="76"/>
    </row>
    <row r="128" spans="2:33">
      <c r="B128" s="71" t="s">
        <v>26</v>
      </c>
      <c r="C128" s="72">
        <v>26</v>
      </c>
      <c r="D128" s="73"/>
      <c r="E128" s="74">
        <v>11.538461538461538</v>
      </c>
      <c r="F128" s="74">
        <v>7.6923076923076925</v>
      </c>
      <c r="G128" s="74">
        <v>11.538461538461538</v>
      </c>
      <c r="H128" s="74"/>
      <c r="I128" s="74">
        <v>3.8461538461538463</v>
      </c>
      <c r="J128" s="74"/>
      <c r="K128" s="74"/>
      <c r="L128" s="75"/>
      <c r="M128" s="75">
        <v>3.8461538461538463</v>
      </c>
      <c r="N128" s="75"/>
      <c r="O128" s="75"/>
      <c r="P128" s="75"/>
      <c r="Q128" s="75"/>
      <c r="R128" s="75"/>
      <c r="S128" s="75"/>
      <c r="T128" s="75">
        <v>7.6923076923076925</v>
      </c>
      <c r="U128" s="75"/>
      <c r="V128" s="75">
        <v>3.8461538461538463</v>
      </c>
      <c r="W128" s="75">
        <v>3.8461538461538463</v>
      </c>
      <c r="X128" s="75"/>
      <c r="Y128" s="75">
        <v>7.6923076923076925</v>
      </c>
      <c r="Z128" s="75">
        <v>3.8461538461538463</v>
      </c>
      <c r="AA128" s="75"/>
      <c r="AB128" s="75">
        <v>3.8461538461538463</v>
      </c>
      <c r="AC128" s="75">
        <v>7.6923076923076925</v>
      </c>
      <c r="AD128" s="75">
        <v>15.384615384615385</v>
      </c>
      <c r="AE128" s="75"/>
      <c r="AF128" s="75"/>
      <c r="AG128" s="76">
        <v>7.6923076923076925</v>
      </c>
    </row>
    <row r="129" spans="2:33" ht="14.25" thickBot="1">
      <c r="B129" s="77" t="s">
        <v>27</v>
      </c>
      <c r="C129" s="78">
        <v>62</v>
      </c>
      <c r="D129" s="79">
        <v>6.4516129032258061</v>
      </c>
      <c r="E129" s="80">
        <v>1.6129032258064515</v>
      </c>
      <c r="F129" s="80">
        <v>8.064516129032258</v>
      </c>
      <c r="G129" s="80">
        <v>4.838709677419355</v>
      </c>
      <c r="H129" s="80">
        <v>1.6129032258064515</v>
      </c>
      <c r="I129" s="80">
        <v>1.6129032258064515</v>
      </c>
      <c r="J129" s="80"/>
      <c r="K129" s="80">
        <v>1.6129032258064515</v>
      </c>
      <c r="L129" s="81">
        <v>3.225806451612903</v>
      </c>
      <c r="M129" s="81"/>
      <c r="N129" s="81">
        <v>1.6129032258064515</v>
      </c>
      <c r="O129" s="81"/>
      <c r="P129" s="81">
        <v>1.6129032258064515</v>
      </c>
      <c r="Q129" s="81">
        <v>3.225806451612903</v>
      </c>
      <c r="R129" s="81">
        <v>1.6129032258064515</v>
      </c>
      <c r="S129" s="81">
        <v>3.225806451612903</v>
      </c>
      <c r="T129" s="81">
        <v>3.225806451612903</v>
      </c>
      <c r="U129" s="81">
        <v>3.225806451612903</v>
      </c>
      <c r="V129" s="81">
        <v>4.838709677419355</v>
      </c>
      <c r="W129" s="81">
        <v>3.225806451612903</v>
      </c>
      <c r="X129" s="81"/>
      <c r="Y129" s="81">
        <v>6.4516129032258061</v>
      </c>
      <c r="Z129" s="81">
        <v>11.29032258064516</v>
      </c>
      <c r="AA129" s="81"/>
      <c r="AB129" s="81">
        <v>3.225806451612903</v>
      </c>
      <c r="AC129" s="81">
        <v>3.225806451612903</v>
      </c>
      <c r="AD129" s="81">
        <v>11.29032258064516</v>
      </c>
      <c r="AE129" s="81">
        <v>6.4516129032258061</v>
      </c>
      <c r="AF129" s="81">
        <v>3.225806451612903</v>
      </c>
      <c r="AG129" s="82"/>
    </row>
    <row r="130" spans="2:33" ht="14.25" thickBot="1">
      <c r="B130" s="59" t="s">
        <v>28</v>
      </c>
      <c r="C130" s="60">
        <f>IF(SUM(C131:C139)=0,"",SUM(C131:C139))</f>
        <v>406</v>
      </c>
      <c r="D130" s="61">
        <f>IF(SUM(D131:D139)=0,"",SUMPRODUCT($C131:$C139, D131:D139)/$C130)</f>
        <v>2.4630541871921183</v>
      </c>
      <c r="E130" s="62">
        <f t="shared" ref="E130:AG130" si="13">IF(SUM(E131:E139)=0,"",SUMPRODUCT($C131:$C139, E131:E139)/$C130)</f>
        <v>0.98522167487684731</v>
      </c>
      <c r="F130" s="62">
        <f t="shared" si="13"/>
        <v>3.9408866995073892</v>
      </c>
      <c r="G130" s="62">
        <f t="shared" si="13"/>
        <v>2.4630541871921183</v>
      </c>
      <c r="H130" s="62">
        <f t="shared" si="13"/>
        <v>0.73891625615763545</v>
      </c>
      <c r="I130" s="62">
        <f t="shared" si="13"/>
        <v>1.4778325123152709</v>
      </c>
      <c r="J130" s="62">
        <f t="shared" si="13"/>
        <v>0.98522167487684731</v>
      </c>
      <c r="K130" s="62">
        <f t="shared" si="13"/>
        <v>0.49261083743842365</v>
      </c>
      <c r="L130" s="63">
        <f t="shared" si="13"/>
        <v>1.4778325123152709</v>
      </c>
      <c r="M130" s="63">
        <f t="shared" si="13"/>
        <v>6.6502463054187189</v>
      </c>
      <c r="N130" s="63">
        <f t="shared" si="13"/>
        <v>3.2019704433497536</v>
      </c>
      <c r="O130" s="63">
        <f t="shared" si="13"/>
        <v>2.4630541871921183</v>
      </c>
      <c r="P130" s="63">
        <f t="shared" si="13"/>
        <v>1.9704433497536946</v>
      </c>
      <c r="Q130" s="63">
        <f t="shared" si="13"/>
        <v>2.9556650246305418</v>
      </c>
      <c r="R130" s="63">
        <f t="shared" si="13"/>
        <v>0.73891625615763545</v>
      </c>
      <c r="S130" s="63">
        <f t="shared" si="13"/>
        <v>4.6798029556650249</v>
      </c>
      <c r="T130" s="63">
        <f t="shared" si="13"/>
        <v>3.6945812807881775</v>
      </c>
      <c r="U130" s="63">
        <f t="shared" si="13"/>
        <v>2.9556650246305418</v>
      </c>
      <c r="V130" s="63">
        <f t="shared" si="13"/>
        <v>3.4482758620689653</v>
      </c>
      <c r="W130" s="63">
        <f t="shared" si="13"/>
        <v>2.9556650246305418</v>
      </c>
      <c r="X130" s="63">
        <f t="shared" si="13"/>
        <v>0.73891625615763545</v>
      </c>
      <c r="Y130" s="63">
        <f t="shared" si="13"/>
        <v>4.1871921182266014</v>
      </c>
      <c r="Z130" s="63">
        <f t="shared" si="13"/>
        <v>10.098522167487685</v>
      </c>
      <c r="AA130" s="63">
        <f t="shared" si="13"/>
        <v>0.2463054187192118</v>
      </c>
      <c r="AB130" s="63">
        <f t="shared" si="13"/>
        <v>7.1428571428571432</v>
      </c>
      <c r="AC130" s="63">
        <f t="shared" si="13"/>
        <v>7.8817733990147785</v>
      </c>
      <c r="AD130" s="63">
        <f t="shared" si="13"/>
        <v>13.054187192118226</v>
      </c>
      <c r="AE130" s="63">
        <f t="shared" si="13"/>
        <v>3.4482758620689653</v>
      </c>
      <c r="AF130" s="63">
        <f t="shared" si="13"/>
        <v>1.2315270935960592</v>
      </c>
      <c r="AG130" s="64">
        <f t="shared" si="13"/>
        <v>1.2315270935960592</v>
      </c>
    </row>
    <row r="131" spans="2:33">
      <c r="B131" s="65" t="s">
        <v>29</v>
      </c>
      <c r="C131" s="66">
        <v>20</v>
      </c>
      <c r="D131" s="67"/>
      <c r="E131" s="68"/>
      <c r="F131" s="68"/>
      <c r="G131" s="68"/>
      <c r="H131" s="68"/>
      <c r="I131" s="68"/>
      <c r="J131" s="68">
        <v>5</v>
      </c>
      <c r="K131" s="68"/>
      <c r="L131" s="69"/>
      <c r="M131" s="69">
        <v>20</v>
      </c>
      <c r="N131" s="69">
        <v>10</v>
      </c>
      <c r="O131" s="69"/>
      <c r="P131" s="69"/>
      <c r="Q131" s="69"/>
      <c r="R131" s="69"/>
      <c r="S131" s="69"/>
      <c r="T131" s="69">
        <v>5</v>
      </c>
      <c r="U131" s="69"/>
      <c r="V131" s="69">
        <v>10</v>
      </c>
      <c r="W131" s="69"/>
      <c r="X131" s="69"/>
      <c r="Y131" s="69">
        <v>10</v>
      </c>
      <c r="Z131" s="69">
        <v>5</v>
      </c>
      <c r="AA131" s="69"/>
      <c r="AB131" s="69">
        <v>15</v>
      </c>
      <c r="AC131" s="69"/>
      <c r="AD131" s="69">
        <v>15</v>
      </c>
      <c r="AE131" s="69">
        <v>5</v>
      </c>
      <c r="AF131" s="69"/>
      <c r="AG131" s="70"/>
    </row>
    <row r="132" spans="2:33">
      <c r="B132" s="71" t="s">
        <v>30</v>
      </c>
      <c r="C132" s="72">
        <v>52</v>
      </c>
      <c r="D132" s="73"/>
      <c r="E132" s="74">
        <v>1.9230769230769231</v>
      </c>
      <c r="F132" s="74">
        <v>3.8461538461538463</v>
      </c>
      <c r="G132" s="74"/>
      <c r="H132" s="74"/>
      <c r="I132" s="74">
        <v>1.9230769230769231</v>
      </c>
      <c r="J132" s="74">
        <v>1.9230769230769231</v>
      </c>
      <c r="K132" s="74"/>
      <c r="L132" s="75">
        <v>1.9230769230769231</v>
      </c>
      <c r="M132" s="75">
        <v>1.9230769230769231</v>
      </c>
      <c r="N132" s="75"/>
      <c r="O132" s="75">
        <v>7.6923076923076925</v>
      </c>
      <c r="P132" s="75">
        <v>3.8461538461538463</v>
      </c>
      <c r="Q132" s="75"/>
      <c r="R132" s="75"/>
      <c r="S132" s="75">
        <v>3.8461538461538463</v>
      </c>
      <c r="T132" s="75">
        <v>5.7692307692307692</v>
      </c>
      <c r="U132" s="75">
        <v>1.9230769230769231</v>
      </c>
      <c r="V132" s="75">
        <v>3.8461538461538463</v>
      </c>
      <c r="W132" s="75">
        <v>7.6923076923076925</v>
      </c>
      <c r="X132" s="75">
        <v>1.9230769230769231</v>
      </c>
      <c r="Y132" s="75">
        <v>3.8461538461538463</v>
      </c>
      <c r="Z132" s="75">
        <v>7.6923076923076925</v>
      </c>
      <c r="AA132" s="75"/>
      <c r="AB132" s="75">
        <v>13.461538461538462</v>
      </c>
      <c r="AC132" s="75">
        <v>11.538461538461538</v>
      </c>
      <c r="AD132" s="75">
        <v>13.461538461538462</v>
      </c>
      <c r="AE132" s="75"/>
      <c r="AF132" s="75"/>
      <c r="AG132" s="76"/>
    </row>
    <row r="133" spans="2:33">
      <c r="B133" s="71" t="s">
        <v>31</v>
      </c>
      <c r="C133" s="72">
        <v>42</v>
      </c>
      <c r="D133" s="73">
        <v>4.7619047619047619</v>
      </c>
      <c r="E133" s="74">
        <v>2.3809523809523809</v>
      </c>
      <c r="F133" s="74">
        <v>7.1428571428571423</v>
      </c>
      <c r="G133" s="74">
        <v>4.7619047619047619</v>
      </c>
      <c r="H133" s="74">
        <v>2.3809523809523809</v>
      </c>
      <c r="I133" s="74"/>
      <c r="J133" s="74"/>
      <c r="K133" s="74"/>
      <c r="L133" s="75"/>
      <c r="M133" s="75">
        <v>9.5238095238095237</v>
      </c>
      <c r="N133" s="75">
        <v>2.3809523809523809</v>
      </c>
      <c r="O133" s="75">
        <v>4.7619047619047619</v>
      </c>
      <c r="P133" s="75">
        <v>7.1428571428571423</v>
      </c>
      <c r="Q133" s="75">
        <v>2.3809523809523809</v>
      </c>
      <c r="R133" s="75">
        <v>2.3809523809523809</v>
      </c>
      <c r="S133" s="75">
        <v>4.7619047619047619</v>
      </c>
      <c r="T133" s="75">
        <v>2.3809523809523809</v>
      </c>
      <c r="U133" s="75">
        <v>4.7619047619047619</v>
      </c>
      <c r="V133" s="75">
        <v>2.3809523809523809</v>
      </c>
      <c r="W133" s="75">
        <v>4.7619047619047619</v>
      </c>
      <c r="X133" s="75"/>
      <c r="Y133" s="75">
        <v>2.3809523809523809</v>
      </c>
      <c r="Z133" s="75">
        <v>7.1428571428571423</v>
      </c>
      <c r="AA133" s="75"/>
      <c r="AB133" s="75">
        <v>4.7619047619047619</v>
      </c>
      <c r="AC133" s="75">
        <v>4.7619047619047619</v>
      </c>
      <c r="AD133" s="75">
        <v>9.5238095238095237</v>
      </c>
      <c r="AE133" s="75">
        <v>2.3809523809523809</v>
      </c>
      <c r="AF133" s="75"/>
      <c r="AG133" s="76"/>
    </row>
    <row r="134" spans="2:33">
      <c r="B134" s="71" t="s">
        <v>32</v>
      </c>
      <c r="C134" s="72">
        <v>103</v>
      </c>
      <c r="D134" s="73">
        <v>3.8834951456310676</v>
      </c>
      <c r="E134" s="74">
        <v>1.9417475728155338</v>
      </c>
      <c r="F134" s="74">
        <v>3.8834951456310676</v>
      </c>
      <c r="G134" s="74"/>
      <c r="H134" s="74"/>
      <c r="I134" s="74">
        <v>1.9417475728155338</v>
      </c>
      <c r="J134" s="74"/>
      <c r="K134" s="74"/>
      <c r="L134" s="75">
        <v>0.97087378640776689</v>
      </c>
      <c r="M134" s="75">
        <v>5.825242718446602</v>
      </c>
      <c r="N134" s="75">
        <v>1.9417475728155338</v>
      </c>
      <c r="O134" s="75">
        <v>1.9417475728155338</v>
      </c>
      <c r="P134" s="75">
        <v>0.97087378640776689</v>
      </c>
      <c r="Q134" s="75">
        <v>6.7961165048543686</v>
      </c>
      <c r="R134" s="75">
        <v>0.97087378640776689</v>
      </c>
      <c r="S134" s="75">
        <v>4.8543689320388346</v>
      </c>
      <c r="T134" s="75">
        <v>4.8543689320388346</v>
      </c>
      <c r="U134" s="75">
        <v>2.912621359223301</v>
      </c>
      <c r="V134" s="75">
        <v>1.9417475728155338</v>
      </c>
      <c r="W134" s="75">
        <v>1.9417475728155338</v>
      </c>
      <c r="X134" s="75">
        <v>0.97087378640776689</v>
      </c>
      <c r="Y134" s="75">
        <v>1.9417475728155338</v>
      </c>
      <c r="Z134" s="75">
        <v>12.621359223300971</v>
      </c>
      <c r="AA134" s="75">
        <v>0.97087378640776689</v>
      </c>
      <c r="AB134" s="75">
        <v>9.7087378640776691</v>
      </c>
      <c r="AC134" s="75">
        <v>6.7961165048543686</v>
      </c>
      <c r="AD134" s="75">
        <v>13.592233009708737</v>
      </c>
      <c r="AE134" s="75">
        <v>3.8834951456310676</v>
      </c>
      <c r="AF134" s="75"/>
      <c r="AG134" s="76">
        <v>1.9417475728155338</v>
      </c>
    </row>
    <row r="135" spans="2:33">
      <c r="B135" s="71" t="s">
        <v>33</v>
      </c>
      <c r="C135" s="72">
        <v>70</v>
      </c>
      <c r="D135" s="73">
        <v>2.8571428571428572</v>
      </c>
      <c r="E135" s="74"/>
      <c r="F135" s="74">
        <v>5.7142857142857144</v>
      </c>
      <c r="G135" s="74">
        <v>4.2857142857142856</v>
      </c>
      <c r="H135" s="74">
        <v>2.8571428571428572</v>
      </c>
      <c r="I135" s="74">
        <v>2.8571428571428572</v>
      </c>
      <c r="J135" s="74">
        <v>2.8571428571428572</v>
      </c>
      <c r="K135" s="74"/>
      <c r="L135" s="75"/>
      <c r="M135" s="75">
        <v>11.428571428571429</v>
      </c>
      <c r="N135" s="75">
        <v>4.2857142857142856</v>
      </c>
      <c r="O135" s="75"/>
      <c r="P135" s="75"/>
      <c r="Q135" s="75">
        <v>1.4285714285714286</v>
      </c>
      <c r="R135" s="75">
        <v>1.4285714285714286</v>
      </c>
      <c r="S135" s="75">
        <v>4.2857142857142856</v>
      </c>
      <c r="T135" s="75"/>
      <c r="U135" s="75">
        <v>1.4285714285714286</v>
      </c>
      <c r="V135" s="75"/>
      <c r="W135" s="75"/>
      <c r="X135" s="75">
        <v>1.4285714285714286</v>
      </c>
      <c r="Y135" s="75">
        <v>10</v>
      </c>
      <c r="Z135" s="75">
        <v>8.5714285714285712</v>
      </c>
      <c r="AA135" s="75"/>
      <c r="AB135" s="75">
        <v>5.7142857142857144</v>
      </c>
      <c r="AC135" s="75">
        <v>12.857142857142856</v>
      </c>
      <c r="AD135" s="75">
        <v>12.857142857142856</v>
      </c>
      <c r="AE135" s="75">
        <v>1.4285714285714286</v>
      </c>
      <c r="AF135" s="75"/>
      <c r="AG135" s="76">
        <v>1.4285714285714286</v>
      </c>
    </row>
    <row r="136" spans="2:33">
      <c r="B136" s="71" t="s">
        <v>34</v>
      </c>
      <c r="C136" s="72">
        <v>43</v>
      </c>
      <c r="D136" s="73">
        <v>2.3255813953488373</v>
      </c>
      <c r="E136" s="74"/>
      <c r="F136" s="74">
        <v>2.3255813953488373</v>
      </c>
      <c r="G136" s="74"/>
      <c r="H136" s="74"/>
      <c r="I136" s="74">
        <v>2.3255813953488373</v>
      </c>
      <c r="J136" s="74"/>
      <c r="K136" s="74">
        <v>2.3255813953488373</v>
      </c>
      <c r="L136" s="75">
        <v>4.6511627906976747</v>
      </c>
      <c r="M136" s="75">
        <v>2.3255813953488373</v>
      </c>
      <c r="N136" s="75">
        <v>4.6511627906976747</v>
      </c>
      <c r="O136" s="75">
        <v>2.3255813953488373</v>
      </c>
      <c r="P136" s="75"/>
      <c r="Q136" s="75"/>
      <c r="R136" s="75"/>
      <c r="S136" s="75">
        <v>9.3023255813953494</v>
      </c>
      <c r="T136" s="75">
        <v>2.3255813953488373</v>
      </c>
      <c r="U136" s="75"/>
      <c r="V136" s="75">
        <v>2.3255813953488373</v>
      </c>
      <c r="W136" s="75"/>
      <c r="X136" s="75"/>
      <c r="Y136" s="75"/>
      <c r="Z136" s="75">
        <v>13.953488372093023</v>
      </c>
      <c r="AA136" s="75"/>
      <c r="AB136" s="75">
        <v>4.6511627906976747</v>
      </c>
      <c r="AC136" s="75">
        <v>6.9767441860465116</v>
      </c>
      <c r="AD136" s="75">
        <v>20.930232558139537</v>
      </c>
      <c r="AE136" s="75">
        <v>6.9767441860465116</v>
      </c>
      <c r="AF136" s="75">
        <v>6.9767441860465116</v>
      </c>
      <c r="AG136" s="76">
        <v>2.3255813953488373</v>
      </c>
    </row>
    <row r="137" spans="2:33">
      <c r="B137" s="71" t="s">
        <v>35</v>
      </c>
      <c r="C137" s="72">
        <v>9</v>
      </c>
      <c r="D137" s="73"/>
      <c r="E137" s="74"/>
      <c r="F137" s="74"/>
      <c r="G137" s="74"/>
      <c r="H137" s="74"/>
      <c r="I137" s="74"/>
      <c r="J137" s="74"/>
      <c r="K137" s="74"/>
      <c r="L137" s="75"/>
      <c r="M137" s="75"/>
      <c r="N137" s="75"/>
      <c r="O137" s="75"/>
      <c r="P137" s="75"/>
      <c r="Q137" s="75"/>
      <c r="R137" s="75"/>
      <c r="S137" s="75">
        <v>11.111111111111111</v>
      </c>
      <c r="T137" s="75"/>
      <c r="U137" s="75">
        <v>11.111111111111111</v>
      </c>
      <c r="V137" s="75"/>
      <c r="W137" s="75">
        <v>22.222222222222221</v>
      </c>
      <c r="X137" s="75"/>
      <c r="Y137" s="75">
        <v>11.111111111111111</v>
      </c>
      <c r="Z137" s="75"/>
      <c r="AA137" s="75"/>
      <c r="AB137" s="75"/>
      <c r="AC137" s="75">
        <v>11.111111111111111</v>
      </c>
      <c r="AD137" s="75">
        <v>22.222222222222221</v>
      </c>
      <c r="AE137" s="75"/>
      <c r="AF137" s="75">
        <v>11.111111111111111</v>
      </c>
      <c r="AG137" s="76"/>
    </row>
    <row r="138" spans="2:33">
      <c r="B138" s="71" t="s">
        <v>36</v>
      </c>
      <c r="C138" s="72">
        <v>64</v>
      </c>
      <c r="D138" s="73">
        <v>1.5625</v>
      </c>
      <c r="E138" s="74"/>
      <c r="F138" s="74">
        <v>3.125</v>
      </c>
      <c r="G138" s="74">
        <v>7.8125</v>
      </c>
      <c r="H138" s="74"/>
      <c r="I138" s="74"/>
      <c r="J138" s="74"/>
      <c r="K138" s="74">
        <v>1.5625</v>
      </c>
      <c r="L138" s="75">
        <v>3.125</v>
      </c>
      <c r="M138" s="75">
        <v>4.6875</v>
      </c>
      <c r="N138" s="75">
        <v>4.6875</v>
      </c>
      <c r="O138" s="75">
        <v>1.5625</v>
      </c>
      <c r="P138" s="75">
        <v>3.125</v>
      </c>
      <c r="Q138" s="75">
        <v>3.125</v>
      </c>
      <c r="R138" s="75"/>
      <c r="S138" s="75">
        <v>3.125</v>
      </c>
      <c r="T138" s="75">
        <v>6.25</v>
      </c>
      <c r="U138" s="75">
        <v>6.25</v>
      </c>
      <c r="V138" s="75">
        <v>9.375</v>
      </c>
      <c r="W138" s="75">
        <v>3.125</v>
      </c>
      <c r="X138" s="75"/>
      <c r="Y138" s="75">
        <v>1.5625</v>
      </c>
      <c r="Z138" s="75">
        <v>10.9375</v>
      </c>
      <c r="AA138" s="75"/>
      <c r="AB138" s="75">
        <v>1.5625</v>
      </c>
      <c r="AC138" s="75">
        <v>6.25</v>
      </c>
      <c r="AD138" s="75">
        <v>7.8125</v>
      </c>
      <c r="AE138" s="75">
        <v>6.25</v>
      </c>
      <c r="AF138" s="75">
        <v>1.5625</v>
      </c>
      <c r="AG138" s="76">
        <v>1.5625</v>
      </c>
    </row>
    <row r="139" spans="2:33" ht="14.25" thickBot="1">
      <c r="B139" s="77" t="s">
        <v>37</v>
      </c>
      <c r="C139" s="78">
        <v>3</v>
      </c>
      <c r="D139" s="79"/>
      <c r="E139" s="80"/>
      <c r="F139" s="80"/>
      <c r="G139" s="80"/>
      <c r="H139" s="80"/>
      <c r="I139" s="80"/>
      <c r="J139" s="80"/>
      <c r="K139" s="80"/>
      <c r="L139" s="81"/>
      <c r="M139" s="81"/>
      <c r="N139" s="81"/>
      <c r="O139" s="81"/>
      <c r="P139" s="81"/>
      <c r="Q139" s="81">
        <v>33.333333333333329</v>
      </c>
      <c r="R139" s="81"/>
      <c r="S139" s="81"/>
      <c r="T139" s="81"/>
      <c r="U139" s="81"/>
      <c r="V139" s="81"/>
      <c r="W139" s="81"/>
      <c r="X139" s="81"/>
      <c r="Y139" s="81">
        <v>33.333333333333329</v>
      </c>
      <c r="Z139" s="81">
        <v>33.333333333333329</v>
      </c>
      <c r="AA139" s="81"/>
      <c r="AB139" s="81"/>
      <c r="AC139" s="81"/>
      <c r="AD139" s="81"/>
      <c r="AE139" s="81"/>
      <c r="AF139" s="81"/>
      <c r="AG139" s="82"/>
    </row>
    <row r="140" spans="2:33" ht="14.25" thickBot="1">
      <c r="B140" s="59" t="s">
        <v>38</v>
      </c>
      <c r="C140" s="60">
        <f>IF(SUM(C131:C139,C117:C129)=0,"",SUM(C131:C139,C117:C129))</f>
        <v>706</v>
      </c>
      <c r="D140" s="61">
        <f>IF(SUM(D131:D139,D117:D129)=0,"",(SUMPRODUCT($C117:$C129, D117:D129)+SUMPRODUCT($C131:$C139, D131:D139))/$C140)</f>
        <v>3.5410764872521248</v>
      </c>
      <c r="E140" s="62">
        <f t="shared" ref="E140:AG140" si="14">IF(SUM(E131:E139,E117:E129)=0,"",(SUMPRODUCT($C117:$C129, E117:E129)+SUMPRODUCT($C131:$C139, E131:E139))/$C140)</f>
        <v>1.5580736543909348</v>
      </c>
      <c r="F140" s="62">
        <f t="shared" si="14"/>
        <v>4.8158640226628897</v>
      </c>
      <c r="G140" s="62">
        <f t="shared" si="14"/>
        <v>2.8328611898016995</v>
      </c>
      <c r="H140" s="62">
        <f t="shared" si="14"/>
        <v>0.84985835694050993</v>
      </c>
      <c r="I140" s="62">
        <f t="shared" si="14"/>
        <v>1.5580736543909348</v>
      </c>
      <c r="J140" s="62">
        <f t="shared" si="14"/>
        <v>0.70821529745042489</v>
      </c>
      <c r="K140" s="62">
        <f t="shared" si="14"/>
        <v>0.84985835694050993</v>
      </c>
      <c r="L140" s="63">
        <f t="shared" si="14"/>
        <v>1.4164305949008498</v>
      </c>
      <c r="M140" s="63">
        <f t="shared" si="14"/>
        <v>4.9575070821529748</v>
      </c>
      <c r="N140" s="63">
        <f t="shared" si="14"/>
        <v>2.9745042492917846</v>
      </c>
      <c r="O140" s="63">
        <f t="shared" si="14"/>
        <v>1.4164305949008498</v>
      </c>
      <c r="P140" s="63">
        <f t="shared" si="14"/>
        <v>1.8413597733711049</v>
      </c>
      <c r="Q140" s="63">
        <f t="shared" si="14"/>
        <v>3.8243626062322944</v>
      </c>
      <c r="R140" s="63">
        <f t="shared" si="14"/>
        <v>0.70821529745042489</v>
      </c>
      <c r="S140" s="63">
        <f t="shared" si="14"/>
        <v>4.1076487252124645</v>
      </c>
      <c r="T140" s="63">
        <f t="shared" si="14"/>
        <v>4.1076487252124645</v>
      </c>
      <c r="U140" s="63">
        <f t="shared" si="14"/>
        <v>3.1161473087818696</v>
      </c>
      <c r="V140" s="63">
        <f t="shared" si="14"/>
        <v>3.8243626062322944</v>
      </c>
      <c r="W140" s="63">
        <f t="shared" si="14"/>
        <v>3.3994334277620397</v>
      </c>
      <c r="X140" s="63">
        <f t="shared" si="14"/>
        <v>0.42492917847025496</v>
      </c>
      <c r="Y140" s="63">
        <f t="shared" si="14"/>
        <v>5.524079320113314</v>
      </c>
      <c r="Z140" s="63">
        <f t="shared" si="14"/>
        <v>8.640226628895185</v>
      </c>
      <c r="AA140" s="63">
        <f t="shared" si="14"/>
        <v>0.14164305949008496</v>
      </c>
      <c r="AB140" s="63">
        <f t="shared" si="14"/>
        <v>5.8073654390934841</v>
      </c>
      <c r="AC140" s="63">
        <f t="shared" si="14"/>
        <v>8.640226628895185</v>
      </c>
      <c r="AD140" s="63">
        <f t="shared" si="14"/>
        <v>12.322946175637394</v>
      </c>
      <c r="AE140" s="63">
        <f t="shared" si="14"/>
        <v>3.5410764872521248</v>
      </c>
      <c r="AF140" s="63">
        <f t="shared" si="14"/>
        <v>1.1331444759206799</v>
      </c>
      <c r="AG140" s="64">
        <f t="shared" si="14"/>
        <v>1.4164305949008498</v>
      </c>
    </row>
  </sheetData>
  <phoneticPr fontId="2"/>
  <conditionalFormatting sqref="D8:AG32">
    <cfRule type="expression" dxfId="137" priority="13">
      <formula>AND(D8=LARGE($D8:$AG8,3),NOT(D8=0))</formula>
    </cfRule>
    <cfRule type="expression" dxfId="136" priority="14">
      <formula>AND(D8=LARGE($D8:$AG8,2),NOT(D8=0))</formula>
    </cfRule>
    <cfRule type="expression" dxfId="135" priority="15">
      <formula>AND(D8=LARGE($D8:$AG8,1),NOT(D8=0))</formula>
    </cfRule>
  </conditionalFormatting>
  <conditionalFormatting sqref="D35:AG59">
    <cfRule type="expression" dxfId="134" priority="10">
      <formula>AND(D35=LARGE($D35:$AG35,3),NOT(D35=0))</formula>
    </cfRule>
    <cfRule type="expression" dxfId="133" priority="11">
      <formula>AND(D35=LARGE($D35:$AG35,2),NOT(D35=0))</formula>
    </cfRule>
    <cfRule type="expression" dxfId="132" priority="12">
      <formula>AND(D35=LARGE($D35:$AG35,1),NOT(D35=0))</formula>
    </cfRule>
  </conditionalFormatting>
  <conditionalFormatting sqref="D62:AG86">
    <cfRule type="expression" dxfId="131" priority="7">
      <formula>AND(D62=LARGE($D62:$AG62,3),NOT(D62=0))</formula>
    </cfRule>
    <cfRule type="expression" dxfId="130" priority="8">
      <formula>AND(D62=LARGE($D62:$AG62,2),NOT(D62=0))</formula>
    </cfRule>
    <cfRule type="expression" dxfId="129" priority="9">
      <formula>AND(D62=LARGE($D62:$AG62,1),NOT(D62=0))</formula>
    </cfRule>
  </conditionalFormatting>
  <conditionalFormatting sqref="D89:AG113">
    <cfRule type="expression" dxfId="128" priority="4">
      <formula>AND(D89=LARGE($D89:$AG89,3),NOT(D89=0))</formula>
    </cfRule>
    <cfRule type="expression" dxfId="127" priority="5">
      <formula>AND(D89=LARGE($D89:$AG89,2),NOT(D89=0))</formula>
    </cfRule>
    <cfRule type="expression" dxfId="126" priority="6">
      <formula>AND(D89=LARGE($D89:$AG89,1),NOT(D89=0))</formula>
    </cfRule>
  </conditionalFormatting>
  <conditionalFormatting sqref="D116:AG140">
    <cfRule type="expression" dxfId="125" priority="1">
      <formula>AND(D116=LARGE($D116:$AG116,3),NOT(D116=0))</formula>
    </cfRule>
    <cfRule type="expression" dxfId="124" priority="2">
      <formula>AND(D116=LARGE($D116:$AG116,2),NOT(D116=0))</formula>
    </cfRule>
    <cfRule type="expression" dxfId="123" priority="3">
      <formula>AND(D116=LARGE($D116:$AG116,1),NOT(D116=0))</formula>
    </cfRule>
  </conditionalFormatting>
  <pageMargins left="0.70866141732283472" right="0.70866141732283472" top="0.74803149606299213" bottom="0.74803149606299213" header="0.31496062992125984" footer="0.31496062992125984"/>
  <pageSetup paperSize="8" scale="44"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54491-C2DC-4B19-85A7-EBD23752D2A4}">
  <sheetPr>
    <pageSetUpPr fitToPage="1"/>
  </sheetPr>
  <dimension ref="B1:N33"/>
  <sheetViews>
    <sheetView workbookViewId="0"/>
  </sheetViews>
  <sheetFormatPr defaultRowHeight="13.5"/>
  <cols>
    <col min="1" max="1" width="9" style="27"/>
    <col min="2" max="2" width="15" style="27" bestFit="1" customWidth="1"/>
    <col min="3" max="16384" width="9" style="27"/>
  </cols>
  <sheetData>
    <row r="1" spans="2:14" ht="17.25">
      <c r="B1" s="47"/>
    </row>
    <row r="3" spans="2:14">
      <c r="B3" s="27" t="s">
        <v>332</v>
      </c>
    </row>
    <row r="4" spans="2:14">
      <c r="B4" s="4" t="s">
        <v>643</v>
      </c>
    </row>
    <row r="6" spans="2:14" ht="14.25" thickBot="1">
      <c r="N6" s="48" t="s">
        <v>10</v>
      </c>
    </row>
    <row r="7" spans="2:14" ht="14.25" thickBot="1">
      <c r="B7" s="53"/>
      <c r="C7" s="54" t="s">
        <v>12</v>
      </c>
      <c r="D7" s="106">
        <v>0</v>
      </c>
      <c r="E7" s="107">
        <v>1</v>
      </c>
      <c r="F7" s="107">
        <v>2</v>
      </c>
      <c r="G7" s="107">
        <v>3</v>
      </c>
      <c r="H7" s="107">
        <v>4</v>
      </c>
      <c r="I7" s="107">
        <v>5</v>
      </c>
      <c r="J7" s="107">
        <v>6</v>
      </c>
      <c r="K7" s="107">
        <v>7</v>
      </c>
      <c r="L7" s="107">
        <v>8</v>
      </c>
      <c r="M7" s="107">
        <v>9</v>
      </c>
      <c r="N7" s="107">
        <v>10</v>
      </c>
    </row>
    <row r="8" spans="2:14" ht="14.25" thickBot="1">
      <c r="B8" s="59" t="s">
        <v>14</v>
      </c>
      <c r="C8" s="60">
        <f>IF(SUM(C9:C21)=0,"",SUM(C9:C21))</f>
        <v>767</v>
      </c>
      <c r="D8" s="61">
        <f>IF(SUM(D9:D21)=0,"",SUMPRODUCT($C9:$C21, D9:D21)/$C8)</f>
        <v>1.0430247718383312</v>
      </c>
      <c r="E8" s="62">
        <f t="shared" ref="E8:N8" si="0">IF(SUM(E9:E21)=0,"",SUMPRODUCT($C9:$C21, E9:E21)/$C8)</f>
        <v>0.1303780964797914</v>
      </c>
      <c r="F8" s="62">
        <f t="shared" si="0"/>
        <v>0.78226857887874834</v>
      </c>
      <c r="G8" s="62">
        <f t="shared" si="0"/>
        <v>0.5215123859191656</v>
      </c>
      <c r="H8" s="62">
        <f t="shared" si="0"/>
        <v>0.1303780964797914</v>
      </c>
      <c r="I8" s="62">
        <f t="shared" si="0"/>
        <v>2.2164276401564535</v>
      </c>
      <c r="J8" s="62">
        <f t="shared" si="0"/>
        <v>1.4341590612777053</v>
      </c>
      <c r="K8" s="62">
        <f t="shared" si="0"/>
        <v>4.3024771838331164</v>
      </c>
      <c r="L8" s="63">
        <f t="shared" si="0"/>
        <v>10.821382007822686</v>
      </c>
      <c r="M8" s="64">
        <f t="shared" si="0"/>
        <v>20.860495436766623</v>
      </c>
      <c r="N8" s="64">
        <f t="shared" si="0"/>
        <v>57.757496740547587</v>
      </c>
    </row>
    <row r="9" spans="2:14">
      <c r="B9" s="65" t="s">
        <v>15</v>
      </c>
      <c r="C9" s="66">
        <v>119</v>
      </c>
      <c r="D9" s="67">
        <v>0.84033613445378152</v>
      </c>
      <c r="E9" s="68"/>
      <c r="F9" s="68">
        <v>1.680672268907563</v>
      </c>
      <c r="G9" s="68"/>
      <c r="H9" s="68"/>
      <c r="I9" s="68"/>
      <c r="J9" s="68">
        <v>1.680672268907563</v>
      </c>
      <c r="K9" s="68">
        <v>4.2016806722689077</v>
      </c>
      <c r="L9" s="69">
        <v>14.285714285714285</v>
      </c>
      <c r="M9" s="70">
        <v>20.168067226890756</v>
      </c>
      <c r="N9" s="70">
        <v>57.142857142857139</v>
      </c>
    </row>
    <row r="10" spans="2:14">
      <c r="B10" s="71" t="s">
        <v>16</v>
      </c>
      <c r="C10" s="72">
        <v>16</v>
      </c>
      <c r="D10" s="73"/>
      <c r="E10" s="74"/>
      <c r="F10" s="74"/>
      <c r="G10" s="74"/>
      <c r="H10" s="74">
        <v>6.25</v>
      </c>
      <c r="I10" s="74"/>
      <c r="J10" s="74"/>
      <c r="K10" s="74">
        <v>6.25</v>
      </c>
      <c r="L10" s="75">
        <v>6.25</v>
      </c>
      <c r="M10" s="76">
        <v>18.75</v>
      </c>
      <c r="N10" s="76">
        <v>62.5</v>
      </c>
    </row>
    <row r="11" spans="2:14">
      <c r="B11" s="71" t="s">
        <v>17</v>
      </c>
      <c r="C11" s="72">
        <v>24</v>
      </c>
      <c r="D11" s="73"/>
      <c r="E11" s="74"/>
      <c r="F11" s="74"/>
      <c r="G11" s="74"/>
      <c r="H11" s="74"/>
      <c r="I11" s="74"/>
      <c r="J11" s="74"/>
      <c r="K11" s="74">
        <v>4.1666666666666661</v>
      </c>
      <c r="L11" s="75">
        <v>8.3333333333333321</v>
      </c>
      <c r="M11" s="76">
        <v>12.5</v>
      </c>
      <c r="N11" s="76">
        <v>75</v>
      </c>
    </row>
    <row r="12" spans="2:14">
      <c r="B12" s="71" t="s">
        <v>18</v>
      </c>
      <c r="C12" s="72">
        <v>60</v>
      </c>
      <c r="D12" s="73">
        <v>1.6666666666666667</v>
      </c>
      <c r="E12" s="74">
        <v>1.6666666666666667</v>
      </c>
      <c r="F12" s="74">
        <v>1.6666666666666667</v>
      </c>
      <c r="G12" s="74">
        <v>1.6666666666666667</v>
      </c>
      <c r="H12" s="74"/>
      <c r="I12" s="74">
        <v>3.3333333333333335</v>
      </c>
      <c r="J12" s="74">
        <v>1.6666666666666667</v>
      </c>
      <c r="K12" s="74">
        <v>5</v>
      </c>
      <c r="L12" s="75">
        <v>16.666666666666664</v>
      </c>
      <c r="M12" s="76">
        <v>18.333333333333332</v>
      </c>
      <c r="N12" s="76">
        <v>48.333333333333336</v>
      </c>
    </row>
    <row r="13" spans="2:14">
      <c r="B13" s="71" t="s">
        <v>19</v>
      </c>
      <c r="C13" s="72">
        <v>4</v>
      </c>
      <c r="D13" s="73"/>
      <c r="E13" s="74"/>
      <c r="F13" s="74"/>
      <c r="G13" s="74"/>
      <c r="H13" s="74"/>
      <c r="I13" s="74"/>
      <c r="J13" s="74"/>
      <c r="K13" s="74">
        <v>25</v>
      </c>
      <c r="L13" s="75">
        <v>25</v>
      </c>
      <c r="M13" s="76">
        <v>25</v>
      </c>
      <c r="N13" s="76">
        <v>25</v>
      </c>
    </row>
    <row r="14" spans="2:14">
      <c r="B14" s="71" t="s">
        <v>20</v>
      </c>
      <c r="C14" s="72">
        <v>43</v>
      </c>
      <c r="D14" s="73"/>
      <c r="E14" s="74"/>
      <c r="F14" s="74"/>
      <c r="G14" s="74"/>
      <c r="H14" s="74"/>
      <c r="I14" s="74">
        <v>4.6511627906976747</v>
      </c>
      <c r="J14" s="74"/>
      <c r="K14" s="74">
        <v>4.6511627906976747</v>
      </c>
      <c r="L14" s="75">
        <v>6.9767441860465116</v>
      </c>
      <c r="M14" s="76">
        <v>18.604651162790699</v>
      </c>
      <c r="N14" s="76">
        <v>65.116279069767444</v>
      </c>
    </row>
    <row r="15" spans="2:14">
      <c r="B15" s="71" t="s">
        <v>21</v>
      </c>
      <c r="C15" s="72">
        <v>33</v>
      </c>
      <c r="D15" s="73"/>
      <c r="E15" s="74"/>
      <c r="F15" s="74"/>
      <c r="G15" s="74">
        <v>3.0303030303030303</v>
      </c>
      <c r="H15" s="74"/>
      <c r="I15" s="74">
        <v>3.0303030303030303</v>
      </c>
      <c r="J15" s="74">
        <v>3.0303030303030303</v>
      </c>
      <c r="K15" s="74">
        <v>9.0909090909090917</v>
      </c>
      <c r="L15" s="75">
        <v>12.121212121212121</v>
      </c>
      <c r="M15" s="76">
        <v>27.27272727272727</v>
      </c>
      <c r="N15" s="76">
        <v>42.424242424242422</v>
      </c>
    </row>
    <row r="16" spans="2:14">
      <c r="B16" s="71" t="s">
        <v>22</v>
      </c>
      <c r="C16" s="72">
        <v>30</v>
      </c>
      <c r="D16" s="73"/>
      <c r="E16" s="74"/>
      <c r="F16" s="74"/>
      <c r="G16" s="74"/>
      <c r="H16" s="74"/>
      <c r="I16" s="74">
        <v>3.3333333333333335</v>
      </c>
      <c r="J16" s="74"/>
      <c r="K16" s="74"/>
      <c r="L16" s="75">
        <v>3.3333333333333335</v>
      </c>
      <c r="M16" s="76">
        <v>33.333333333333329</v>
      </c>
      <c r="N16" s="76">
        <v>60</v>
      </c>
    </row>
    <row r="17" spans="2:14">
      <c r="B17" s="71" t="s">
        <v>23</v>
      </c>
      <c r="C17" s="72">
        <v>89</v>
      </c>
      <c r="D17" s="73">
        <v>2.2471910112359552</v>
      </c>
      <c r="E17" s="74"/>
      <c r="F17" s="74"/>
      <c r="G17" s="74"/>
      <c r="H17" s="74"/>
      <c r="I17" s="74">
        <v>2.2471910112359552</v>
      </c>
      <c r="J17" s="74">
        <v>1.1235955056179776</v>
      </c>
      <c r="K17" s="74">
        <v>3.3707865168539324</v>
      </c>
      <c r="L17" s="75">
        <v>3.3707865168539324</v>
      </c>
      <c r="M17" s="76">
        <v>24.719101123595504</v>
      </c>
      <c r="N17" s="76">
        <v>62.921348314606739</v>
      </c>
    </row>
    <row r="18" spans="2:14">
      <c r="B18" s="71" t="s">
        <v>24</v>
      </c>
      <c r="C18" s="72">
        <v>72</v>
      </c>
      <c r="D18" s="73">
        <v>1.3888888888888888</v>
      </c>
      <c r="E18" s="74"/>
      <c r="F18" s="74">
        <v>2.7777777777777777</v>
      </c>
      <c r="G18" s="74"/>
      <c r="H18" s="74"/>
      <c r="I18" s="74">
        <v>2.7777777777777777</v>
      </c>
      <c r="J18" s="74">
        <v>2.7777777777777777</v>
      </c>
      <c r="K18" s="74">
        <v>4.1666666666666661</v>
      </c>
      <c r="L18" s="75">
        <v>12.5</v>
      </c>
      <c r="M18" s="76">
        <v>18.055555555555554</v>
      </c>
      <c r="N18" s="76">
        <v>55.555555555555557</v>
      </c>
    </row>
    <row r="19" spans="2:14">
      <c r="B19" s="71" t="s">
        <v>25</v>
      </c>
      <c r="C19" s="72">
        <v>21</v>
      </c>
      <c r="D19" s="73"/>
      <c r="E19" s="74"/>
      <c r="F19" s="74"/>
      <c r="G19" s="74"/>
      <c r="H19" s="74"/>
      <c r="I19" s="74"/>
      <c r="J19" s="74"/>
      <c r="K19" s="74">
        <v>14.285714285714285</v>
      </c>
      <c r="L19" s="75">
        <v>14.285714285714285</v>
      </c>
      <c r="M19" s="76">
        <v>19.047619047619047</v>
      </c>
      <c r="N19" s="76">
        <v>52.380952380952387</v>
      </c>
    </row>
    <row r="20" spans="2:14">
      <c r="B20" s="71" t="s">
        <v>26</v>
      </c>
      <c r="C20" s="72">
        <v>79</v>
      </c>
      <c r="D20" s="73"/>
      <c r="E20" s="74"/>
      <c r="F20" s="74"/>
      <c r="G20" s="74"/>
      <c r="H20" s="74"/>
      <c r="I20" s="74">
        <v>1.2658227848101267</v>
      </c>
      <c r="J20" s="74">
        <v>1.2658227848101267</v>
      </c>
      <c r="K20" s="74">
        <v>3.79746835443038</v>
      </c>
      <c r="L20" s="75">
        <v>13.924050632911392</v>
      </c>
      <c r="M20" s="76">
        <v>20.253164556962027</v>
      </c>
      <c r="N20" s="76">
        <v>59.493670886075947</v>
      </c>
    </row>
    <row r="21" spans="2:14" ht="14.25" thickBot="1">
      <c r="B21" s="77" t="s">
        <v>27</v>
      </c>
      <c r="C21" s="78">
        <v>177</v>
      </c>
      <c r="D21" s="79">
        <v>1.6949152542372881</v>
      </c>
      <c r="E21" s="80"/>
      <c r="F21" s="80">
        <v>0.56497175141242939</v>
      </c>
      <c r="G21" s="80">
        <v>1.1299435028248588</v>
      </c>
      <c r="H21" s="80"/>
      <c r="I21" s="80">
        <v>3.3898305084745761</v>
      </c>
      <c r="J21" s="80">
        <v>1.6949152542372881</v>
      </c>
      <c r="K21" s="80">
        <v>2.8248587570621471</v>
      </c>
      <c r="L21" s="81">
        <v>10.16949152542373</v>
      </c>
      <c r="M21" s="82">
        <v>20.33898305084746</v>
      </c>
      <c r="N21" s="82">
        <v>58.192090395480221</v>
      </c>
    </row>
    <row r="22" spans="2:14" ht="14.25" thickBot="1">
      <c r="B22" s="59" t="s">
        <v>28</v>
      </c>
      <c r="C22" s="60">
        <f>IF(SUM(C23:C31)=0,"",SUM(C23:C31))</f>
        <v>1238</v>
      </c>
      <c r="D22" s="61">
        <f>IF(SUM(D23:D31)=0,"",SUMPRODUCT($C23:$C31, D23:D31)/$C22)</f>
        <v>1.615508885298869</v>
      </c>
      <c r="E22" s="62">
        <f t="shared" ref="E22:N22" si="1">IF(SUM(E23:E31)=0,"",SUMPRODUCT($C23:$C31, E23:E31)/$C22)</f>
        <v>0.40387722132471726</v>
      </c>
      <c r="F22" s="62">
        <f t="shared" si="1"/>
        <v>0.16155088852988692</v>
      </c>
      <c r="G22" s="62">
        <f t="shared" si="1"/>
        <v>0.96930533117932149</v>
      </c>
      <c r="H22" s="62">
        <f t="shared" si="1"/>
        <v>0.88852988691437806</v>
      </c>
      <c r="I22" s="62">
        <f t="shared" si="1"/>
        <v>4.2003231017770597</v>
      </c>
      <c r="J22" s="62">
        <f t="shared" si="1"/>
        <v>2.2617124394184169</v>
      </c>
      <c r="K22" s="62">
        <f t="shared" si="1"/>
        <v>6.0581583198707589</v>
      </c>
      <c r="L22" s="63">
        <f t="shared" si="1"/>
        <v>10.985460420032311</v>
      </c>
      <c r="M22" s="64">
        <f t="shared" si="1"/>
        <v>13.570274636510501</v>
      </c>
      <c r="N22" s="64">
        <f t="shared" si="1"/>
        <v>58.885298869143782</v>
      </c>
    </row>
    <row r="23" spans="2:14">
      <c r="B23" s="65" t="s">
        <v>29</v>
      </c>
      <c r="C23" s="66">
        <v>87</v>
      </c>
      <c r="D23" s="67">
        <v>1.1494252873563218</v>
      </c>
      <c r="E23" s="68"/>
      <c r="F23" s="68"/>
      <c r="G23" s="68">
        <v>1.1494252873563218</v>
      </c>
      <c r="H23" s="68">
        <v>2.2988505747126435</v>
      </c>
      <c r="I23" s="68">
        <v>6.8965517241379306</v>
      </c>
      <c r="J23" s="68">
        <v>3.4482758620689653</v>
      </c>
      <c r="K23" s="68">
        <v>4.5977011494252871</v>
      </c>
      <c r="L23" s="69">
        <v>8.0459770114942533</v>
      </c>
      <c r="M23" s="70">
        <v>11.494252873563218</v>
      </c>
      <c r="N23" s="70">
        <v>60.919540229885058</v>
      </c>
    </row>
    <row r="24" spans="2:14">
      <c r="B24" s="71" t="s">
        <v>30</v>
      </c>
      <c r="C24" s="72">
        <v>127</v>
      </c>
      <c r="D24" s="73">
        <v>0.78740157480314954</v>
      </c>
      <c r="E24" s="74"/>
      <c r="F24" s="74"/>
      <c r="G24" s="74">
        <v>0.78740157480314954</v>
      </c>
      <c r="H24" s="74"/>
      <c r="I24" s="74">
        <v>2.3622047244094486</v>
      </c>
      <c r="J24" s="74">
        <v>2.3622047244094486</v>
      </c>
      <c r="K24" s="74">
        <v>4.7244094488188972</v>
      </c>
      <c r="L24" s="75">
        <v>8.6614173228346463</v>
      </c>
      <c r="M24" s="76">
        <v>11.811023622047244</v>
      </c>
      <c r="N24" s="76">
        <v>68.503937007874015</v>
      </c>
    </row>
    <row r="25" spans="2:14">
      <c r="B25" s="71" t="s">
        <v>31</v>
      </c>
      <c r="C25" s="72">
        <v>124</v>
      </c>
      <c r="D25" s="73">
        <v>0.80645161290322576</v>
      </c>
      <c r="E25" s="74"/>
      <c r="F25" s="74"/>
      <c r="G25" s="74"/>
      <c r="H25" s="74"/>
      <c r="I25" s="74">
        <v>6.4516129032258061</v>
      </c>
      <c r="J25" s="74">
        <v>0.80645161290322576</v>
      </c>
      <c r="K25" s="74">
        <v>5.6451612903225801</v>
      </c>
      <c r="L25" s="75">
        <v>14.516129032258066</v>
      </c>
      <c r="M25" s="76">
        <v>11.29032258064516</v>
      </c>
      <c r="N25" s="76">
        <v>60.483870967741936</v>
      </c>
    </row>
    <row r="26" spans="2:14">
      <c r="B26" s="71" t="s">
        <v>32</v>
      </c>
      <c r="C26" s="72">
        <v>273</v>
      </c>
      <c r="D26" s="73">
        <v>1.4652014652014651</v>
      </c>
      <c r="E26" s="74"/>
      <c r="F26" s="74">
        <v>0.36630036630036628</v>
      </c>
      <c r="G26" s="74">
        <v>1.098901098901099</v>
      </c>
      <c r="H26" s="74">
        <v>0.73260073260073255</v>
      </c>
      <c r="I26" s="74">
        <v>1.4652014652014651</v>
      </c>
      <c r="J26" s="74">
        <v>1.098901098901099</v>
      </c>
      <c r="K26" s="74">
        <v>4.7619047619047619</v>
      </c>
      <c r="L26" s="75">
        <v>12.087912087912088</v>
      </c>
      <c r="M26" s="76">
        <v>17.948717948717949</v>
      </c>
      <c r="N26" s="76">
        <v>58.974358974358978</v>
      </c>
    </row>
    <row r="27" spans="2:14">
      <c r="B27" s="71" t="s">
        <v>33</v>
      </c>
      <c r="C27" s="72">
        <v>229</v>
      </c>
      <c r="D27" s="73">
        <v>1.7467248908296942</v>
      </c>
      <c r="E27" s="74"/>
      <c r="F27" s="74"/>
      <c r="G27" s="74"/>
      <c r="H27" s="74">
        <v>0.43668122270742354</v>
      </c>
      <c r="I27" s="74">
        <v>3.9301310043668125</v>
      </c>
      <c r="J27" s="74">
        <v>3.0567685589519651</v>
      </c>
      <c r="K27" s="74">
        <v>3.4934497816593884</v>
      </c>
      <c r="L27" s="75">
        <v>6.9868995633187767</v>
      </c>
      <c r="M27" s="76">
        <v>14.410480349344979</v>
      </c>
      <c r="N27" s="76">
        <v>65.938864628820966</v>
      </c>
    </row>
    <row r="28" spans="2:14">
      <c r="B28" s="71" t="s">
        <v>34</v>
      </c>
      <c r="C28" s="72">
        <v>128</v>
      </c>
      <c r="D28" s="73">
        <v>0.78125</v>
      </c>
      <c r="E28" s="74">
        <v>1.5625</v>
      </c>
      <c r="F28" s="74"/>
      <c r="G28" s="74">
        <v>2.34375</v>
      </c>
      <c r="H28" s="74">
        <v>3.90625</v>
      </c>
      <c r="I28" s="74">
        <v>8.59375</v>
      </c>
      <c r="J28" s="74">
        <v>3.90625</v>
      </c>
      <c r="K28" s="74">
        <v>14.84375</v>
      </c>
      <c r="L28" s="75">
        <v>14.84375</v>
      </c>
      <c r="M28" s="76">
        <v>10.9375</v>
      </c>
      <c r="N28" s="76">
        <v>38.28125</v>
      </c>
    </row>
    <row r="29" spans="2:14">
      <c r="B29" s="71" t="s">
        <v>35</v>
      </c>
      <c r="C29" s="72">
        <v>39</v>
      </c>
      <c r="D29" s="73">
        <v>5.1282051282051277</v>
      </c>
      <c r="E29" s="74">
        <v>2.5641025641025639</v>
      </c>
      <c r="F29" s="74"/>
      <c r="G29" s="74">
        <v>2.5641025641025639</v>
      </c>
      <c r="H29" s="74"/>
      <c r="I29" s="74">
        <v>12.820512820512819</v>
      </c>
      <c r="J29" s="74">
        <v>2.5641025641025639</v>
      </c>
      <c r="K29" s="74">
        <v>5.1282051282051277</v>
      </c>
      <c r="L29" s="75">
        <v>12.820512820512819</v>
      </c>
      <c r="M29" s="76">
        <v>5.1282051282051277</v>
      </c>
      <c r="N29" s="76">
        <v>51.282051282051277</v>
      </c>
    </row>
    <row r="30" spans="2:14">
      <c r="B30" s="71" t="s">
        <v>36</v>
      </c>
      <c r="C30" s="72">
        <v>220</v>
      </c>
      <c r="D30" s="73">
        <v>2.7272727272727271</v>
      </c>
      <c r="E30" s="74">
        <v>0.90909090909090906</v>
      </c>
      <c r="F30" s="74">
        <v>0.45454545454545453</v>
      </c>
      <c r="G30" s="74">
        <v>1.3636363636363635</v>
      </c>
      <c r="H30" s="74">
        <v>0.45454545454545453</v>
      </c>
      <c r="I30" s="74">
        <v>2.7272727272727271</v>
      </c>
      <c r="J30" s="74">
        <v>2.2727272727272729</v>
      </c>
      <c r="K30" s="74">
        <v>6.8181818181818175</v>
      </c>
      <c r="L30" s="75">
        <v>12.272727272727273</v>
      </c>
      <c r="M30" s="76">
        <v>13.636363636363635</v>
      </c>
      <c r="N30" s="76">
        <v>56.36363636363636</v>
      </c>
    </row>
    <row r="31" spans="2:14" ht="14.25" thickBot="1">
      <c r="B31" s="77" t="s">
        <v>37</v>
      </c>
      <c r="C31" s="78">
        <v>11</v>
      </c>
      <c r="D31" s="79"/>
      <c r="E31" s="80"/>
      <c r="F31" s="80"/>
      <c r="G31" s="80"/>
      <c r="H31" s="80"/>
      <c r="I31" s="80"/>
      <c r="J31" s="80"/>
      <c r="K31" s="80">
        <v>9.0909090909090917</v>
      </c>
      <c r="L31" s="81"/>
      <c r="M31" s="82">
        <v>9.0909090909090917</v>
      </c>
      <c r="N31" s="82">
        <v>81.818181818181827</v>
      </c>
    </row>
    <row r="32" spans="2:14" ht="14.25" thickBot="1">
      <c r="B32" s="59" t="s">
        <v>38</v>
      </c>
      <c r="C32" s="60">
        <f>IF(SUM(C23:C31,C9:C21)=0,"",SUM(C23:C31,C9:C21))</f>
        <v>2005</v>
      </c>
      <c r="D32" s="61">
        <f>IF(SUM(D23:D31,D9:D21)=0,"",(SUMPRODUCT($C9:$C21, D9:D21)+SUMPRODUCT($C23:$C31, D23:D31))/$C32)</f>
        <v>1.3965087281795512</v>
      </c>
      <c r="E32" s="62">
        <f t="shared" ref="E32:N32" si="2">IF(SUM(E23:E31,E9:E21)=0,"",(SUMPRODUCT($C9:$C21, E9:E21)+SUMPRODUCT($C23:$C31, E23:E31))/$C32)</f>
        <v>0.29925187032418954</v>
      </c>
      <c r="F32" s="62">
        <f t="shared" si="2"/>
        <v>0.39900249376558605</v>
      </c>
      <c r="G32" s="62">
        <f t="shared" si="2"/>
        <v>0.79800498753117211</v>
      </c>
      <c r="H32" s="62">
        <f t="shared" si="2"/>
        <v>0.59850374064837908</v>
      </c>
      <c r="I32" s="62">
        <f t="shared" si="2"/>
        <v>3.4413965087281797</v>
      </c>
      <c r="J32" s="62">
        <f t="shared" si="2"/>
        <v>1.945137157107232</v>
      </c>
      <c r="K32" s="62">
        <f t="shared" si="2"/>
        <v>5.3865336658354117</v>
      </c>
      <c r="L32" s="63">
        <f t="shared" si="2"/>
        <v>10.922693266832917</v>
      </c>
      <c r="M32" s="64">
        <f t="shared" si="2"/>
        <v>16.359102244389028</v>
      </c>
      <c r="N32" s="64">
        <f t="shared" si="2"/>
        <v>58.453865336658353</v>
      </c>
    </row>
    <row r="33" spans="3:3">
      <c r="C33" s="83"/>
    </row>
  </sheetData>
  <phoneticPr fontId="2"/>
  <conditionalFormatting sqref="D8:N32">
    <cfRule type="expression" dxfId="8" priority="1">
      <formula>AND(D8=LARGE($D8:$N8,3),NOT(D8=0))</formula>
    </cfRule>
    <cfRule type="expression" dxfId="7" priority="2">
      <formula>AND(D8=LARGE($D8:$N8,2),NOT(D8=0))</formula>
    </cfRule>
    <cfRule type="expression" dxfId="6" priority="3">
      <formula>AND(D8=LARGE($D8:$N8,1),NOT(D8=0))</formula>
    </cfRule>
  </conditionalFormatting>
  <pageMargins left="0.7" right="0.7" top="0.75" bottom="0.75" header="0.3" footer="0.3"/>
  <pageSetup paperSize="9" scale="70"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4BB17-609D-4E40-B148-228EFBCC01FA}">
  <sheetPr>
    <pageSetUpPr fitToPage="1"/>
  </sheetPr>
  <dimension ref="B1:R33"/>
  <sheetViews>
    <sheetView workbookViewId="0"/>
  </sheetViews>
  <sheetFormatPr defaultRowHeight="13.5"/>
  <cols>
    <col min="1" max="1" width="9" style="27"/>
    <col min="2" max="2" width="15" style="27" bestFit="1" customWidth="1"/>
    <col min="3" max="16384" width="9" style="27"/>
  </cols>
  <sheetData>
    <row r="1" spans="2:18" ht="17.25">
      <c r="B1" s="47"/>
    </row>
    <row r="3" spans="2:18">
      <c r="B3" s="27" t="s">
        <v>347</v>
      </c>
    </row>
    <row r="4" spans="2:18">
      <c r="B4" s="27" t="s">
        <v>348</v>
      </c>
    </row>
    <row r="6" spans="2:18" ht="14.25" thickBot="1">
      <c r="R6" s="48" t="s">
        <v>10</v>
      </c>
    </row>
    <row r="7" spans="2:18" ht="54.75" thickBot="1">
      <c r="B7" s="53"/>
      <c r="C7" s="54" t="s">
        <v>12</v>
      </c>
      <c r="D7" s="55" t="s">
        <v>349</v>
      </c>
      <c r="E7" s="56" t="s">
        <v>350</v>
      </c>
      <c r="F7" s="56" t="s">
        <v>351</v>
      </c>
      <c r="G7" s="56" t="s">
        <v>352</v>
      </c>
      <c r="H7" s="56" t="s">
        <v>353</v>
      </c>
      <c r="I7" s="56" t="s">
        <v>354</v>
      </c>
      <c r="J7" s="56" t="s">
        <v>355</v>
      </c>
      <c r="K7" s="56" t="s">
        <v>356</v>
      </c>
      <c r="L7" s="57" t="s">
        <v>357</v>
      </c>
      <c r="M7" s="57" t="s">
        <v>358</v>
      </c>
      <c r="N7" s="57" t="s">
        <v>374</v>
      </c>
      <c r="O7" s="57" t="s">
        <v>359</v>
      </c>
      <c r="P7" s="57" t="s">
        <v>360</v>
      </c>
      <c r="Q7" s="57" t="s">
        <v>361</v>
      </c>
      <c r="R7" s="58" t="s">
        <v>179</v>
      </c>
    </row>
    <row r="8" spans="2:18" ht="14.25" thickBot="1">
      <c r="B8" s="59" t="s">
        <v>14</v>
      </c>
      <c r="C8" s="60">
        <f>IF(SUM(C9:C21)=0,"",SUM(C9:C21))</f>
        <v>846</v>
      </c>
      <c r="D8" s="61">
        <v>21.98581560283688</v>
      </c>
      <c r="E8" s="62">
        <v>6.0283687943262407</v>
      </c>
      <c r="F8" s="62">
        <v>6.9739952718676124</v>
      </c>
      <c r="G8" s="62">
        <v>2.9550827423167849</v>
      </c>
      <c r="H8" s="62">
        <v>19.621749408983451</v>
      </c>
      <c r="I8" s="62">
        <v>15.24822695035461</v>
      </c>
      <c r="J8" s="62">
        <v>17.021276595744681</v>
      </c>
      <c r="K8" s="62">
        <v>1.1820330969267139</v>
      </c>
      <c r="L8" s="63">
        <v>1.3002364066193852</v>
      </c>
      <c r="M8" s="63">
        <v>1.0638297872340425</v>
      </c>
      <c r="N8" s="63">
        <v>1.773049645390071</v>
      </c>
      <c r="O8" s="63">
        <v>16.666666666666664</v>
      </c>
      <c r="P8" s="63">
        <v>6.7375886524822697</v>
      </c>
      <c r="Q8" s="63">
        <v>33.569739952718678</v>
      </c>
      <c r="R8" s="64">
        <v>2.0094562647754137</v>
      </c>
    </row>
    <row r="9" spans="2:18">
      <c r="B9" s="65" t="s">
        <v>15</v>
      </c>
      <c r="C9" s="66">
        <v>136</v>
      </c>
      <c r="D9" s="67">
        <v>15.441176470588236</v>
      </c>
      <c r="E9" s="68">
        <v>7.3529411764705888</v>
      </c>
      <c r="F9" s="68">
        <v>0.73529411764705876</v>
      </c>
      <c r="G9" s="68">
        <v>2.2058823529411766</v>
      </c>
      <c r="H9" s="68">
        <v>23.52941176470588</v>
      </c>
      <c r="I9" s="68">
        <v>5.8823529411764701</v>
      </c>
      <c r="J9" s="68">
        <v>11.029411764705882</v>
      </c>
      <c r="K9" s="68"/>
      <c r="L9" s="69">
        <v>1.4705882352941175</v>
      </c>
      <c r="M9" s="69"/>
      <c r="N9" s="69">
        <v>2.9411764705882351</v>
      </c>
      <c r="O9" s="69">
        <v>29.411764705882355</v>
      </c>
      <c r="P9" s="69">
        <v>3.6764705882352944</v>
      </c>
      <c r="Q9" s="69">
        <v>41.911764705882355</v>
      </c>
      <c r="R9" s="70">
        <v>1.4705882352941175</v>
      </c>
    </row>
    <row r="10" spans="2:18">
      <c r="B10" s="71" t="s">
        <v>16</v>
      </c>
      <c r="C10" s="72">
        <v>16</v>
      </c>
      <c r="D10" s="73">
        <v>18.75</v>
      </c>
      <c r="E10" s="74"/>
      <c r="F10" s="74"/>
      <c r="G10" s="74">
        <v>12.5</v>
      </c>
      <c r="H10" s="74">
        <v>6.25</v>
      </c>
      <c r="I10" s="74">
        <v>18.75</v>
      </c>
      <c r="J10" s="74">
        <v>12.5</v>
      </c>
      <c r="K10" s="74"/>
      <c r="L10" s="75">
        <v>6.25</v>
      </c>
      <c r="M10" s="75"/>
      <c r="N10" s="75"/>
      <c r="O10" s="75">
        <v>12.5</v>
      </c>
      <c r="P10" s="75">
        <v>6.25</v>
      </c>
      <c r="Q10" s="75">
        <v>62.5</v>
      </c>
      <c r="R10" s="76"/>
    </row>
    <row r="11" spans="2:18">
      <c r="B11" s="71" t="s">
        <v>17</v>
      </c>
      <c r="C11" s="72">
        <v>28</v>
      </c>
      <c r="D11" s="73">
        <v>17.857142857142858</v>
      </c>
      <c r="E11" s="74">
        <v>3.5714285714285712</v>
      </c>
      <c r="F11" s="74"/>
      <c r="G11" s="74">
        <v>7.1428571428571423</v>
      </c>
      <c r="H11" s="74">
        <v>28.571428571428569</v>
      </c>
      <c r="I11" s="74">
        <v>7.1428571428571423</v>
      </c>
      <c r="J11" s="74">
        <v>25</v>
      </c>
      <c r="K11" s="74"/>
      <c r="L11" s="75">
        <v>3.5714285714285712</v>
      </c>
      <c r="M11" s="75">
        <v>3.5714285714285712</v>
      </c>
      <c r="N11" s="75"/>
      <c r="O11" s="75">
        <v>17.857142857142858</v>
      </c>
      <c r="P11" s="75"/>
      <c r="Q11" s="75">
        <v>32.142857142857146</v>
      </c>
      <c r="R11" s="76">
        <v>3.5714285714285712</v>
      </c>
    </row>
    <row r="12" spans="2:18">
      <c r="B12" s="71" t="s">
        <v>18</v>
      </c>
      <c r="C12" s="72">
        <v>65</v>
      </c>
      <c r="D12" s="73">
        <v>13.846153846153847</v>
      </c>
      <c r="E12" s="74">
        <v>6.1538461538461542</v>
      </c>
      <c r="F12" s="74">
        <v>7.6923076923076925</v>
      </c>
      <c r="G12" s="74">
        <v>1.5384615384615385</v>
      </c>
      <c r="H12" s="74">
        <v>23.076923076923077</v>
      </c>
      <c r="I12" s="74">
        <v>12.307692307692308</v>
      </c>
      <c r="J12" s="74">
        <v>18.461538461538463</v>
      </c>
      <c r="K12" s="74">
        <v>3.0769230769230771</v>
      </c>
      <c r="L12" s="75"/>
      <c r="M12" s="75">
        <v>1.5384615384615385</v>
      </c>
      <c r="N12" s="75">
        <v>9.2307692307692317</v>
      </c>
      <c r="O12" s="75">
        <v>7.6923076923076925</v>
      </c>
      <c r="P12" s="75">
        <v>6.1538461538461542</v>
      </c>
      <c r="Q12" s="75">
        <v>32.307692307692307</v>
      </c>
      <c r="R12" s="76"/>
    </row>
    <row r="13" spans="2:18">
      <c r="B13" s="71" t="s">
        <v>19</v>
      </c>
      <c r="C13" s="72">
        <v>4</v>
      </c>
      <c r="D13" s="73">
        <v>50</v>
      </c>
      <c r="E13" s="74"/>
      <c r="F13" s="74"/>
      <c r="G13" s="74">
        <v>25</v>
      </c>
      <c r="H13" s="74">
        <v>25</v>
      </c>
      <c r="I13" s="74">
        <v>75</v>
      </c>
      <c r="J13" s="74">
        <v>75</v>
      </c>
      <c r="K13" s="74">
        <v>25</v>
      </c>
      <c r="L13" s="75"/>
      <c r="M13" s="75">
        <v>25</v>
      </c>
      <c r="N13" s="75"/>
      <c r="O13" s="75"/>
      <c r="P13" s="75"/>
      <c r="Q13" s="75"/>
      <c r="R13" s="76"/>
    </row>
    <row r="14" spans="2:18">
      <c r="B14" s="71" t="s">
        <v>20</v>
      </c>
      <c r="C14" s="72">
        <v>48</v>
      </c>
      <c r="D14" s="73">
        <v>12.5</v>
      </c>
      <c r="E14" s="74">
        <v>8.3333333333333321</v>
      </c>
      <c r="F14" s="74"/>
      <c r="G14" s="74">
        <v>2.083333333333333</v>
      </c>
      <c r="H14" s="74">
        <v>10.416666666666668</v>
      </c>
      <c r="I14" s="74">
        <v>12.5</v>
      </c>
      <c r="J14" s="74">
        <v>18.75</v>
      </c>
      <c r="K14" s="74">
        <v>2.083333333333333</v>
      </c>
      <c r="L14" s="75">
        <v>2.083333333333333</v>
      </c>
      <c r="M14" s="75"/>
      <c r="N14" s="75"/>
      <c r="O14" s="75">
        <v>12.5</v>
      </c>
      <c r="P14" s="75">
        <v>2.083333333333333</v>
      </c>
      <c r="Q14" s="75">
        <v>47.916666666666671</v>
      </c>
      <c r="R14" s="76"/>
    </row>
    <row r="15" spans="2:18">
      <c r="B15" s="71" t="s">
        <v>21</v>
      </c>
      <c r="C15" s="72">
        <v>37</v>
      </c>
      <c r="D15" s="73">
        <v>13.513513513513514</v>
      </c>
      <c r="E15" s="74">
        <v>8.1081081081081088</v>
      </c>
      <c r="F15" s="74">
        <v>5.4054054054054053</v>
      </c>
      <c r="G15" s="74">
        <v>8.1081081081081088</v>
      </c>
      <c r="H15" s="74">
        <v>8.1081081081081088</v>
      </c>
      <c r="I15" s="74">
        <v>35.135135135135137</v>
      </c>
      <c r="J15" s="74">
        <v>29.72972972972973</v>
      </c>
      <c r="K15" s="74"/>
      <c r="L15" s="75"/>
      <c r="M15" s="75"/>
      <c r="N15" s="75"/>
      <c r="O15" s="75">
        <v>5.4054054054054053</v>
      </c>
      <c r="P15" s="75"/>
      <c r="Q15" s="75">
        <v>32.432432432432435</v>
      </c>
      <c r="R15" s="76">
        <v>5.4054054054054053</v>
      </c>
    </row>
    <row r="16" spans="2:18">
      <c r="B16" s="71" t="s">
        <v>22</v>
      </c>
      <c r="C16" s="72">
        <v>34</v>
      </c>
      <c r="D16" s="73">
        <v>26.47058823529412</v>
      </c>
      <c r="E16" s="74">
        <v>5.8823529411764701</v>
      </c>
      <c r="F16" s="74">
        <v>11.76470588235294</v>
      </c>
      <c r="G16" s="74"/>
      <c r="H16" s="74">
        <v>14.705882352941178</v>
      </c>
      <c r="I16" s="74">
        <v>17.647058823529413</v>
      </c>
      <c r="J16" s="74">
        <v>26.47058823529412</v>
      </c>
      <c r="K16" s="74"/>
      <c r="L16" s="75"/>
      <c r="M16" s="75"/>
      <c r="N16" s="75"/>
      <c r="O16" s="75">
        <v>17.647058823529413</v>
      </c>
      <c r="P16" s="75">
        <v>2.9411764705882351</v>
      </c>
      <c r="Q16" s="75">
        <v>29.411764705882355</v>
      </c>
      <c r="R16" s="76"/>
    </row>
    <row r="17" spans="2:18">
      <c r="B17" s="71" t="s">
        <v>23</v>
      </c>
      <c r="C17" s="72">
        <v>97</v>
      </c>
      <c r="D17" s="73">
        <v>25.773195876288657</v>
      </c>
      <c r="E17" s="74">
        <v>2.0618556701030926</v>
      </c>
      <c r="F17" s="74">
        <v>8.2474226804123703</v>
      </c>
      <c r="G17" s="74">
        <v>1.0309278350515463</v>
      </c>
      <c r="H17" s="74">
        <v>21.649484536082475</v>
      </c>
      <c r="I17" s="74">
        <v>31.958762886597935</v>
      </c>
      <c r="J17" s="74">
        <v>15.463917525773196</v>
      </c>
      <c r="K17" s="74">
        <v>4.1237113402061851</v>
      </c>
      <c r="L17" s="75">
        <v>1.0309278350515463</v>
      </c>
      <c r="M17" s="75">
        <v>2.0618556701030926</v>
      </c>
      <c r="N17" s="75">
        <v>1.0309278350515463</v>
      </c>
      <c r="O17" s="75">
        <v>18.556701030927837</v>
      </c>
      <c r="P17" s="75">
        <v>10.309278350515463</v>
      </c>
      <c r="Q17" s="75">
        <v>26.804123711340207</v>
      </c>
      <c r="R17" s="76">
        <v>1.0309278350515463</v>
      </c>
    </row>
    <row r="18" spans="2:18">
      <c r="B18" s="71" t="s">
        <v>24</v>
      </c>
      <c r="C18" s="72">
        <v>79</v>
      </c>
      <c r="D18" s="73">
        <v>37.974683544303801</v>
      </c>
      <c r="E18" s="74">
        <v>1.2658227848101267</v>
      </c>
      <c r="F18" s="74">
        <v>6.3291139240506329</v>
      </c>
      <c r="G18" s="74">
        <v>5.0632911392405067</v>
      </c>
      <c r="H18" s="74">
        <v>26.582278481012654</v>
      </c>
      <c r="I18" s="74">
        <v>11.39240506329114</v>
      </c>
      <c r="J18" s="74">
        <v>16.455696202531644</v>
      </c>
      <c r="K18" s="74">
        <v>2.5316455696202533</v>
      </c>
      <c r="L18" s="75">
        <v>2.5316455696202533</v>
      </c>
      <c r="M18" s="75">
        <v>1.2658227848101267</v>
      </c>
      <c r="N18" s="75">
        <v>1.2658227848101267</v>
      </c>
      <c r="O18" s="75">
        <v>16.455696202531644</v>
      </c>
      <c r="P18" s="75">
        <v>20.253164556962027</v>
      </c>
      <c r="Q18" s="75">
        <v>25.316455696202532</v>
      </c>
      <c r="R18" s="76">
        <v>1.2658227848101267</v>
      </c>
    </row>
    <row r="19" spans="2:18">
      <c r="B19" s="71" t="s">
        <v>25</v>
      </c>
      <c r="C19" s="72">
        <v>23</v>
      </c>
      <c r="D19" s="73">
        <v>13.043478260869565</v>
      </c>
      <c r="E19" s="74">
        <v>4.3478260869565215</v>
      </c>
      <c r="F19" s="74">
        <v>8.695652173913043</v>
      </c>
      <c r="G19" s="74">
        <v>4.3478260869565215</v>
      </c>
      <c r="H19" s="74">
        <v>13.043478260869565</v>
      </c>
      <c r="I19" s="74">
        <v>17.391304347826086</v>
      </c>
      <c r="J19" s="74">
        <v>8.695652173913043</v>
      </c>
      <c r="K19" s="74"/>
      <c r="L19" s="75"/>
      <c r="M19" s="75"/>
      <c r="N19" s="75">
        <v>4.3478260869565215</v>
      </c>
      <c r="O19" s="75">
        <v>13.043478260869565</v>
      </c>
      <c r="P19" s="75">
        <v>8.695652173913043</v>
      </c>
      <c r="Q19" s="75">
        <v>39.130434782608695</v>
      </c>
      <c r="R19" s="76">
        <v>4.3478260869565215</v>
      </c>
    </row>
    <row r="20" spans="2:18">
      <c r="B20" s="71" t="s">
        <v>26</v>
      </c>
      <c r="C20" s="72">
        <v>83</v>
      </c>
      <c r="D20" s="73">
        <v>38.554216867469883</v>
      </c>
      <c r="E20" s="74">
        <v>2.4096385542168677</v>
      </c>
      <c r="F20" s="74">
        <v>27.710843373493976</v>
      </c>
      <c r="G20" s="74"/>
      <c r="H20" s="74">
        <v>7.2289156626506017</v>
      </c>
      <c r="I20" s="74">
        <v>25.301204819277107</v>
      </c>
      <c r="J20" s="74">
        <v>13.253012048192772</v>
      </c>
      <c r="K20" s="74"/>
      <c r="L20" s="75">
        <v>1.2048192771084338</v>
      </c>
      <c r="M20" s="75"/>
      <c r="N20" s="75">
        <v>1.2048192771084338</v>
      </c>
      <c r="O20" s="75">
        <v>15.66265060240964</v>
      </c>
      <c r="P20" s="75">
        <v>1.2048192771084338</v>
      </c>
      <c r="Q20" s="75">
        <v>20.481927710843372</v>
      </c>
      <c r="R20" s="76">
        <v>6.024096385542169</v>
      </c>
    </row>
    <row r="21" spans="2:18" ht="14.25" thickBot="1">
      <c r="B21" s="77" t="s">
        <v>27</v>
      </c>
      <c r="C21" s="78">
        <v>196</v>
      </c>
      <c r="D21" s="79">
        <v>18.367346938775512</v>
      </c>
      <c r="E21" s="80">
        <v>10.714285714285714</v>
      </c>
      <c r="F21" s="80">
        <v>4.591836734693878</v>
      </c>
      <c r="G21" s="80">
        <v>3.0612244897959182</v>
      </c>
      <c r="H21" s="80">
        <v>22.95918367346939</v>
      </c>
      <c r="I21" s="80">
        <v>7.6530612244897958</v>
      </c>
      <c r="J21" s="80">
        <v>17.857142857142858</v>
      </c>
      <c r="K21" s="80"/>
      <c r="L21" s="81">
        <v>1.0204081632653061</v>
      </c>
      <c r="M21" s="81">
        <v>1.5306122448979591</v>
      </c>
      <c r="N21" s="81">
        <v>0.51020408163265307</v>
      </c>
      <c r="O21" s="81">
        <v>14.285714285714285</v>
      </c>
      <c r="P21" s="81">
        <v>8.1632653061224492</v>
      </c>
      <c r="Q21" s="81">
        <v>35.714285714285715</v>
      </c>
      <c r="R21" s="82">
        <v>2.0408163265306123</v>
      </c>
    </row>
    <row r="22" spans="2:18" ht="14.25" thickBot="1">
      <c r="B22" s="59" t="s">
        <v>28</v>
      </c>
      <c r="C22" s="60">
        <f>IF(SUM(C23:C31)=0,"",SUM(C23:C31))</f>
        <v>1435</v>
      </c>
      <c r="D22" s="61">
        <v>23.832752613240419</v>
      </c>
      <c r="E22" s="62">
        <v>15.05226480836237</v>
      </c>
      <c r="F22" s="62">
        <v>4.8083623693379787</v>
      </c>
      <c r="G22" s="62">
        <v>1.4634146341463417</v>
      </c>
      <c r="H22" s="62">
        <v>17.630662020905923</v>
      </c>
      <c r="I22" s="62">
        <v>16.445993031358885</v>
      </c>
      <c r="J22" s="62">
        <v>16.585365853658537</v>
      </c>
      <c r="K22" s="62">
        <v>2.0209059233449476</v>
      </c>
      <c r="L22" s="63">
        <v>2.1602787456445993</v>
      </c>
      <c r="M22" s="63">
        <v>0.83623693379790942</v>
      </c>
      <c r="N22" s="63">
        <v>1.8118466898954706</v>
      </c>
      <c r="O22" s="63">
        <v>12.264808362369338</v>
      </c>
      <c r="P22" s="63">
        <v>7.5958188153310111</v>
      </c>
      <c r="Q22" s="63">
        <v>33.379790940766554</v>
      </c>
      <c r="R22" s="64">
        <v>1.1149825783972125</v>
      </c>
    </row>
    <row r="23" spans="2:18">
      <c r="B23" s="65" t="s">
        <v>29</v>
      </c>
      <c r="C23" s="66">
        <v>102</v>
      </c>
      <c r="D23" s="67">
        <v>0.98039215686274506</v>
      </c>
      <c r="E23" s="68">
        <v>7.8431372549019605</v>
      </c>
      <c r="F23" s="68"/>
      <c r="G23" s="68">
        <v>2.9411764705882351</v>
      </c>
      <c r="H23" s="68">
        <v>8.8235294117647065</v>
      </c>
      <c r="I23" s="68">
        <v>56.862745098039213</v>
      </c>
      <c r="J23" s="68">
        <v>43.137254901960787</v>
      </c>
      <c r="K23" s="68"/>
      <c r="L23" s="69">
        <v>1.9607843137254901</v>
      </c>
      <c r="M23" s="69"/>
      <c r="N23" s="69"/>
      <c r="O23" s="69">
        <v>3.9215686274509802</v>
      </c>
      <c r="P23" s="69">
        <v>1.9607843137254901</v>
      </c>
      <c r="Q23" s="69">
        <v>23.52941176470588</v>
      </c>
      <c r="R23" s="70">
        <v>5.8823529411764701</v>
      </c>
    </row>
    <row r="24" spans="2:18">
      <c r="B24" s="71" t="s">
        <v>30</v>
      </c>
      <c r="C24" s="72">
        <v>145</v>
      </c>
      <c r="D24" s="73">
        <v>14.482758620689657</v>
      </c>
      <c r="E24" s="74">
        <v>44.137931034482762</v>
      </c>
      <c r="F24" s="74">
        <v>3.4482758620689653</v>
      </c>
      <c r="G24" s="74">
        <v>2.0689655172413794</v>
      </c>
      <c r="H24" s="74">
        <v>20</v>
      </c>
      <c r="I24" s="74">
        <v>14.482758620689657</v>
      </c>
      <c r="J24" s="74">
        <v>26.896551724137929</v>
      </c>
      <c r="K24" s="74"/>
      <c r="L24" s="75">
        <v>2.0689655172413794</v>
      </c>
      <c r="M24" s="75"/>
      <c r="N24" s="75">
        <v>2.7586206896551726</v>
      </c>
      <c r="O24" s="75">
        <v>14.482758620689657</v>
      </c>
      <c r="P24" s="75">
        <v>6.8965517241379306</v>
      </c>
      <c r="Q24" s="75">
        <v>19.310344827586206</v>
      </c>
      <c r="R24" s="76">
        <v>1.3793103448275863</v>
      </c>
    </row>
    <row r="25" spans="2:18">
      <c r="B25" s="71" t="s">
        <v>31</v>
      </c>
      <c r="C25" s="72">
        <v>151</v>
      </c>
      <c r="D25" s="73">
        <v>12.582781456953644</v>
      </c>
      <c r="E25" s="74">
        <v>6.6225165562913908</v>
      </c>
      <c r="F25" s="74">
        <v>1.9867549668874174</v>
      </c>
      <c r="G25" s="74">
        <v>1.3245033112582782</v>
      </c>
      <c r="H25" s="74">
        <v>10.596026490066226</v>
      </c>
      <c r="I25" s="74">
        <v>8.6092715231788084</v>
      </c>
      <c r="J25" s="74">
        <v>17.218543046357617</v>
      </c>
      <c r="K25" s="74">
        <v>0.66225165562913912</v>
      </c>
      <c r="L25" s="75"/>
      <c r="M25" s="75">
        <v>1.9867549668874174</v>
      </c>
      <c r="N25" s="75">
        <v>1.9867549668874174</v>
      </c>
      <c r="O25" s="75">
        <v>10.596026490066226</v>
      </c>
      <c r="P25" s="75">
        <v>3.9735099337748347</v>
      </c>
      <c r="Q25" s="75">
        <v>52.980132450331126</v>
      </c>
      <c r="R25" s="76"/>
    </row>
    <row r="26" spans="2:18">
      <c r="B26" s="71" t="s">
        <v>32</v>
      </c>
      <c r="C26" s="72">
        <v>310</v>
      </c>
      <c r="D26" s="73">
        <v>27.419354838709676</v>
      </c>
      <c r="E26" s="74">
        <v>8.3870967741935498</v>
      </c>
      <c r="F26" s="74">
        <v>7.419354838709677</v>
      </c>
      <c r="G26" s="74">
        <v>1.2903225806451613</v>
      </c>
      <c r="H26" s="74">
        <v>17.741935483870968</v>
      </c>
      <c r="I26" s="74">
        <v>13.870967741935484</v>
      </c>
      <c r="J26" s="74">
        <v>10</v>
      </c>
      <c r="K26" s="74">
        <v>1.935483870967742</v>
      </c>
      <c r="L26" s="75">
        <v>1.2903225806451613</v>
      </c>
      <c r="M26" s="75">
        <v>1.2903225806451613</v>
      </c>
      <c r="N26" s="75">
        <v>1.2903225806451613</v>
      </c>
      <c r="O26" s="75">
        <v>10.64516129032258</v>
      </c>
      <c r="P26" s="75">
        <v>4.5161290322580641</v>
      </c>
      <c r="Q26" s="75">
        <v>41.29032258064516</v>
      </c>
      <c r="R26" s="76">
        <v>0.64516129032258063</v>
      </c>
    </row>
    <row r="27" spans="2:18">
      <c r="B27" s="71" t="s">
        <v>33</v>
      </c>
      <c r="C27" s="72">
        <v>269</v>
      </c>
      <c r="D27" s="73">
        <v>51.301115241635685</v>
      </c>
      <c r="E27" s="74">
        <v>15.241635687732341</v>
      </c>
      <c r="F27" s="74">
        <v>10.408921933085502</v>
      </c>
      <c r="G27" s="74">
        <v>1.486988847583643</v>
      </c>
      <c r="H27" s="74">
        <v>7.8066914498141262</v>
      </c>
      <c r="I27" s="74">
        <v>23.791821561338288</v>
      </c>
      <c r="J27" s="74">
        <v>18.21561338289963</v>
      </c>
      <c r="K27" s="74">
        <v>1.1152416356877324</v>
      </c>
      <c r="L27" s="75">
        <v>0.37174721189591076</v>
      </c>
      <c r="M27" s="75">
        <v>0.37174721189591076</v>
      </c>
      <c r="N27" s="75">
        <v>0.74349442379182151</v>
      </c>
      <c r="O27" s="75">
        <v>8.921933085501859</v>
      </c>
      <c r="P27" s="75">
        <v>1.1152416356877324</v>
      </c>
      <c r="Q27" s="75">
        <v>27.137546468401485</v>
      </c>
      <c r="R27" s="76">
        <v>1.1152416356877324</v>
      </c>
    </row>
    <row r="28" spans="2:18">
      <c r="B28" s="71" t="s">
        <v>34</v>
      </c>
      <c r="C28" s="72">
        <v>144</v>
      </c>
      <c r="D28" s="73">
        <v>6.25</v>
      </c>
      <c r="E28" s="74">
        <v>26.388888888888889</v>
      </c>
      <c r="F28" s="74"/>
      <c r="G28" s="74"/>
      <c r="H28" s="74">
        <v>44.444444444444443</v>
      </c>
      <c r="I28" s="74">
        <v>1.3888888888888888</v>
      </c>
      <c r="J28" s="74">
        <v>1.3888888888888888</v>
      </c>
      <c r="K28" s="74">
        <v>11.111111111111111</v>
      </c>
      <c r="L28" s="75">
        <v>11.111111111111111</v>
      </c>
      <c r="M28" s="75">
        <v>1.3888888888888888</v>
      </c>
      <c r="N28" s="75">
        <v>4.8611111111111116</v>
      </c>
      <c r="O28" s="75">
        <v>8.3333333333333321</v>
      </c>
      <c r="P28" s="75">
        <v>40.972222222222221</v>
      </c>
      <c r="Q28" s="75">
        <v>14.583333333333334</v>
      </c>
      <c r="R28" s="76">
        <v>1.3888888888888888</v>
      </c>
    </row>
    <row r="29" spans="2:18">
      <c r="B29" s="71" t="s">
        <v>35</v>
      </c>
      <c r="C29" s="72">
        <v>45</v>
      </c>
      <c r="D29" s="73">
        <v>26.666666666666668</v>
      </c>
      <c r="E29" s="74">
        <v>11.111111111111111</v>
      </c>
      <c r="F29" s="74">
        <v>11.111111111111111</v>
      </c>
      <c r="G29" s="74"/>
      <c r="H29" s="74">
        <v>17.777777777777779</v>
      </c>
      <c r="I29" s="74">
        <v>8.8888888888888893</v>
      </c>
      <c r="J29" s="74">
        <v>8.8888888888888893</v>
      </c>
      <c r="K29" s="74"/>
      <c r="L29" s="75">
        <v>2.2222222222222223</v>
      </c>
      <c r="M29" s="75"/>
      <c r="N29" s="75"/>
      <c r="O29" s="75">
        <v>8.8888888888888893</v>
      </c>
      <c r="P29" s="75"/>
      <c r="Q29" s="75">
        <v>42.222222222222221</v>
      </c>
      <c r="R29" s="76">
        <v>2.2222222222222223</v>
      </c>
    </row>
    <row r="30" spans="2:18">
      <c r="B30" s="71" t="s">
        <v>36</v>
      </c>
      <c r="C30" s="72">
        <v>257</v>
      </c>
      <c r="D30" s="73">
        <v>20.233463035019454</v>
      </c>
      <c r="E30" s="74">
        <v>7.782101167315175</v>
      </c>
      <c r="F30" s="74">
        <v>1.9455252918287937</v>
      </c>
      <c r="G30" s="74">
        <v>1.9455252918287937</v>
      </c>
      <c r="H30" s="74">
        <v>18.28793774319066</v>
      </c>
      <c r="I30" s="74">
        <v>10.894941634241246</v>
      </c>
      <c r="J30" s="74">
        <v>15.175097276264591</v>
      </c>
      <c r="K30" s="74">
        <v>0.77821011673151752</v>
      </c>
      <c r="L30" s="75">
        <v>1.556420233463035</v>
      </c>
      <c r="M30" s="75">
        <v>0.77821011673151752</v>
      </c>
      <c r="N30" s="75">
        <v>2.3346303501945527</v>
      </c>
      <c r="O30" s="75">
        <v>24.124513618677042</v>
      </c>
      <c r="P30" s="75">
        <v>5.836575875486381</v>
      </c>
      <c r="Q30" s="75">
        <v>40.077821011673151</v>
      </c>
      <c r="R30" s="76"/>
    </row>
    <row r="31" spans="2:18" ht="14.25" thickBot="1">
      <c r="B31" s="77" t="s">
        <v>37</v>
      </c>
      <c r="C31" s="78">
        <v>12</v>
      </c>
      <c r="D31" s="79">
        <v>41.666666666666671</v>
      </c>
      <c r="E31" s="80">
        <v>33.333333333333329</v>
      </c>
      <c r="F31" s="80"/>
      <c r="G31" s="80"/>
      <c r="H31" s="80">
        <v>33.333333333333329</v>
      </c>
      <c r="I31" s="80">
        <v>25</v>
      </c>
      <c r="J31" s="80">
        <v>33.333333333333329</v>
      </c>
      <c r="K31" s="80">
        <v>8.3333333333333321</v>
      </c>
      <c r="L31" s="81"/>
      <c r="M31" s="81"/>
      <c r="N31" s="81"/>
      <c r="O31" s="81"/>
      <c r="P31" s="81"/>
      <c r="Q31" s="81">
        <v>25</v>
      </c>
      <c r="R31" s="82"/>
    </row>
    <row r="32" spans="2:18" ht="14.25" thickBot="1">
      <c r="B32" s="59" t="s">
        <v>38</v>
      </c>
      <c r="C32" s="60">
        <f>IF(SUM(C23:C31,C9:C21)=0,"",SUM(C23:C31,C9:C21))</f>
        <v>2281</v>
      </c>
      <c r="D32" s="61">
        <v>23.147742218325295</v>
      </c>
      <c r="E32" s="62">
        <v>11.70539237176677</v>
      </c>
      <c r="F32" s="62">
        <v>5.6115738711091625</v>
      </c>
      <c r="G32" s="62">
        <v>2.016659359929855</v>
      </c>
      <c r="H32" s="62">
        <v>18.369136343708899</v>
      </c>
      <c r="I32" s="62">
        <v>16.001753616834723</v>
      </c>
      <c r="J32" s="62">
        <v>16.747040771591408</v>
      </c>
      <c r="K32" s="62">
        <v>1.7097764138535729</v>
      </c>
      <c r="L32" s="63">
        <v>1.841297676457694</v>
      </c>
      <c r="M32" s="63">
        <v>0.92064883822884702</v>
      </c>
      <c r="N32" s="63">
        <v>1.7974572555896537</v>
      </c>
      <c r="O32" s="63">
        <v>13.897413415168785</v>
      </c>
      <c r="P32" s="63">
        <v>7.2775098640946956</v>
      </c>
      <c r="Q32" s="63">
        <v>33.450241122314772</v>
      </c>
      <c r="R32" s="64">
        <v>1.4467338886453309</v>
      </c>
    </row>
    <row r="33" spans="3:3">
      <c r="C33" s="83"/>
    </row>
  </sheetData>
  <phoneticPr fontId="2"/>
  <conditionalFormatting sqref="D8:R32">
    <cfRule type="expression" dxfId="5" priority="1">
      <formula>AND(D8=LARGE($D8:$R8,3),NOT(D8=0))</formula>
    </cfRule>
    <cfRule type="expression" dxfId="4" priority="2">
      <formula>AND(D8=LARGE($D8:$R8,2),NOT(D8=0))</formula>
    </cfRule>
    <cfRule type="expression" dxfId="3" priority="3">
      <formula>AND(D8=LARGE($D8:$R8,1),NOT(D8=0))</formula>
    </cfRule>
  </conditionalFormatting>
  <pageMargins left="0.7" right="0.7" top="0.75" bottom="0.75" header="0.3" footer="0.3"/>
  <pageSetup paperSize="9" scale="53"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6F053-2BF9-4DDD-8EA3-7FD7BC9E208D}">
  <dimension ref="B2:D15"/>
  <sheetViews>
    <sheetView showGridLines="0" zoomScaleNormal="100" workbookViewId="0"/>
  </sheetViews>
  <sheetFormatPr defaultRowHeight="13.5"/>
  <cols>
    <col min="1" max="1" width="1.375" style="13" customWidth="1"/>
    <col min="2" max="2" width="9" style="13"/>
    <col min="3" max="3" width="14.625" style="13" customWidth="1"/>
    <col min="4" max="4" width="44.75" style="13" customWidth="1"/>
    <col min="5" max="5" width="1.375" style="13" customWidth="1"/>
    <col min="6" max="16384" width="9" style="13"/>
  </cols>
  <sheetData>
    <row r="2" spans="2:4">
      <c r="B2" s="5" t="s">
        <v>414</v>
      </c>
    </row>
    <row r="3" spans="2:4" ht="14.25" thickBot="1"/>
    <row r="4" spans="2:4" ht="21.75" thickBot="1">
      <c r="B4" s="14"/>
      <c r="C4" s="15" t="s">
        <v>379</v>
      </c>
      <c r="D4" s="15" t="s">
        <v>380</v>
      </c>
    </row>
    <row r="5" spans="2:4" ht="24" customHeight="1">
      <c r="B5" s="147" t="s">
        <v>7</v>
      </c>
      <c r="C5" s="16" t="s">
        <v>478</v>
      </c>
      <c r="D5" s="17" t="s">
        <v>594</v>
      </c>
    </row>
    <row r="6" spans="2:4" ht="24" customHeight="1">
      <c r="B6" s="148"/>
      <c r="C6" s="37" t="s">
        <v>25</v>
      </c>
      <c r="D6" s="38" t="s">
        <v>583</v>
      </c>
    </row>
    <row r="7" spans="2:4" ht="24" customHeight="1">
      <c r="B7" s="148"/>
      <c r="C7" s="18" t="s">
        <v>17</v>
      </c>
      <c r="D7" s="19" t="s">
        <v>584</v>
      </c>
    </row>
    <row r="8" spans="2:4" ht="24" customHeight="1">
      <c r="B8" s="148"/>
      <c r="C8" s="18" t="s">
        <v>453</v>
      </c>
      <c r="D8" s="19" t="s">
        <v>593</v>
      </c>
    </row>
    <row r="9" spans="2:4" ht="24" customHeight="1">
      <c r="B9" s="148"/>
      <c r="C9" s="35" t="s">
        <v>561</v>
      </c>
      <c r="D9" s="36" t="s">
        <v>582</v>
      </c>
    </row>
    <row r="10" spans="2:4" ht="24" customHeight="1">
      <c r="B10" s="148"/>
      <c r="C10" s="35" t="s">
        <v>517</v>
      </c>
      <c r="D10" s="36" t="s">
        <v>596</v>
      </c>
    </row>
    <row r="11" spans="2:4" ht="24" customHeight="1" thickBot="1">
      <c r="B11" s="148"/>
      <c r="C11" s="35" t="s">
        <v>421</v>
      </c>
      <c r="D11" s="36" t="s">
        <v>595</v>
      </c>
    </row>
    <row r="12" spans="2:4" ht="24" customHeight="1">
      <c r="B12" s="149" t="s">
        <v>8</v>
      </c>
      <c r="C12" s="22" t="s">
        <v>424</v>
      </c>
      <c r="D12" s="23" t="s">
        <v>591</v>
      </c>
    </row>
    <row r="13" spans="2:4" ht="24" customHeight="1">
      <c r="B13" s="151"/>
      <c r="C13" s="49" t="s">
        <v>576</v>
      </c>
      <c r="D13" s="50" t="s">
        <v>592</v>
      </c>
    </row>
    <row r="14" spans="2:4" ht="24" customHeight="1" thickBot="1">
      <c r="B14" s="150"/>
      <c r="C14" s="24" t="s">
        <v>30</v>
      </c>
      <c r="D14" s="25" t="s">
        <v>581</v>
      </c>
    </row>
    <row r="15" spans="2:4" ht="24" customHeight="1">
      <c r="B15" s="26"/>
    </row>
  </sheetData>
  <mergeCells count="2">
    <mergeCell ref="B5:B11"/>
    <mergeCell ref="B12:B14"/>
  </mergeCells>
  <phoneticPr fontId="2"/>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A93F8-5C5C-4BA0-8EB3-18667623F5EB}">
  <sheetPr>
    <pageSetUpPr fitToPage="1"/>
  </sheetPr>
  <dimension ref="B1:I33"/>
  <sheetViews>
    <sheetView workbookViewId="0"/>
  </sheetViews>
  <sheetFormatPr defaultRowHeight="13.5"/>
  <cols>
    <col min="1" max="1" width="9" style="27"/>
    <col min="2" max="2" width="15" style="27" bestFit="1" customWidth="1"/>
    <col min="3" max="3" width="9" style="27"/>
    <col min="4" max="4" width="9.5" style="27" bestFit="1" customWidth="1"/>
    <col min="5" max="16384" width="9" style="27"/>
  </cols>
  <sheetData>
    <row r="1" spans="2:9" ht="17.25">
      <c r="B1" s="47"/>
    </row>
    <row r="3" spans="2:9">
      <c r="B3" s="27" t="s">
        <v>347</v>
      </c>
    </row>
    <row r="4" spans="2:9">
      <c r="B4" s="27" t="s">
        <v>362</v>
      </c>
    </row>
    <row r="6" spans="2:9" ht="14.25" thickBot="1">
      <c r="I6" s="48" t="s">
        <v>10</v>
      </c>
    </row>
    <row r="7" spans="2:9" ht="81.75" thickBot="1">
      <c r="B7" s="53"/>
      <c r="C7" s="54" t="s">
        <v>12</v>
      </c>
      <c r="D7" s="55" t="s">
        <v>363</v>
      </c>
      <c r="E7" s="56" t="s">
        <v>364</v>
      </c>
      <c r="F7" s="56" t="s">
        <v>365</v>
      </c>
      <c r="G7" s="56" t="s">
        <v>366</v>
      </c>
      <c r="H7" s="56" t="s">
        <v>367</v>
      </c>
      <c r="I7" s="58" t="s">
        <v>368</v>
      </c>
    </row>
    <row r="8" spans="2:9" ht="14.25" thickBot="1">
      <c r="B8" s="59" t="s">
        <v>14</v>
      </c>
      <c r="C8" s="60">
        <f>IF(SUM(C9:C21)=0,"",SUM(C9:C21))</f>
        <v>803</v>
      </c>
      <c r="D8" s="61">
        <v>61.394769613947695</v>
      </c>
      <c r="E8" s="62">
        <v>27.770859277708592</v>
      </c>
      <c r="F8" s="62">
        <v>4.4831880448318806</v>
      </c>
      <c r="G8" s="62">
        <v>5.230386052303861</v>
      </c>
      <c r="H8" s="62">
        <v>2.6151930261519305</v>
      </c>
      <c r="I8" s="64">
        <v>0.37359900373599003</v>
      </c>
    </row>
    <row r="9" spans="2:9">
      <c r="B9" s="65" t="s">
        <v>15</v>
      </c>
      <c r="C9" s="66">
        <v>129</v>
      </c>
      <c r="D9" s="67">
        <v>62.790697674418603</v>
      </c>
      <c r="E9" s="68">
        <v>26.356589147286826</v>
      </c>
      <c r="F9" s="68">
        <v>4.6511627906976747</v>
      </c>
      <c r="G9" s="68">
        <v>6.2015503875968996</v>
      </c>
      <c r="H9" s="68">
        <v>3.1007751937984498</v>
      </c>
      <c r="I9" s="70"/>
    </row>
    <row r="10" spans="2:9">
      <c r="B10" s="71" t="s">
        <v>16</v>
      </c>
      <c r="C10" s="72">
        <v>15</v>
      </c>
      <c r="D10" s="73">
        <v>46.666666666666664</v>
      </c>
      <c r="E10" s="74">
        <v>33.333333333333329</v>
      </c>
      <c r="F10" s="74">
        <v>6.666666666666667</v>
      </c>
      <c r="G10" s="74">
        <v>6.666666666666667</v>
      </c>
      <c r="H10" s="74">
        <v>13.333333333333334</v>
      </c>
      <c r="I10" s="76"/>
    </row>
    <row r="11" spans="2:9">
      <c r="B11" s="71" t="s">
        <v>17</v>
      </c>
      <c r="C11" s="72">
        <v>28</v>
      </c>
      <c r="D11" s="73">
        <v>57.142857142857139</v>
      </c>
      <c r="E11" s="74">
        <v>32.142857142857146</v>
      </c>
      <c r="F11" s="74"/>
      <c r="G11" s="74">
        <v>7.1428571428571423</v>
      </c>
      <c r="H11" s="74"/>
      <c r="I11" s="76">
        <v>3.5714285714285712</v>
      </c>
    </row>
    <row r="12" spans="2:9">
      <c r="B12" s="71" t="s">
        <v>18</v>
      </c>
      <c r="C12" s="72">
        <v>61</v>
      </c>
      <c r="D12" s="73">
        <v>59.016393442622949</v>
      </c>
      <c r="E12" s="74">
        <v>37.704918032786885</v>
      </c>
      <c r="F12" s="74"/>
      <c r="G12" s="74">
        <v>1.639344262295082</v>
      </c>
      <c r="H12" s="74">
        <v>3.278688524590164</v>
      </c>
      <c r="I12" s="76"/>
    </row>
    <row r="13" spans="2:9">
      <c r="B13" s="71" t="s">
        <v>19</v>
      </c>
      <c r="C13" s="72">
        <v>4</v>
      </c>
      <c r="D13" s="73">
        <v>50</v>
      </c>
      <c r="E13" s="74">
        <v>25</v>
      </c>
      <c r="F13" s="74"/>
      <c r="G13" s="74">
        <v>25</v>
      </c>
      <c r="H13" s="74"/>
      <c r="I13" s="76"/>
    </row>
    <row r="14" spans="2:9">
      <c r="B14" s="71" t="s">
        <v>20</v>
      </c>
      <c r="C14" s="72">
        <v>46</v>
      </c>
      <c r="D14" s="73">
        <v>71.739130434782609</v>
      </c>
      <c r="E14" s="74">
        <v>23.913043478260871</v>
      </c>
      <c r="F14" s="74">
        <v>4.3478260869565215</v>
      </c>
      <c r="G14" s="74"/>
      <c r="H14" s="74"/>
      <c r="I14" s="76"/>
    </row>
    <row r="15" spans="2:9">
      <c r="B15" s="71" t="s">
        <v>21</v>
      </c>
      <c r="C15" s="72">
        <v>34</v>
      </c>
      <c r="D15" s="73">
        <v>70.588235294117652</v>
      </c>
      <c r="E15" s="74">
        <v>32.352941176470587</v>
      </c>
      <c r="F15" s="74"/>
      <c r="G15" s="74"/>
      <c r="H15" s="74"/>
      <c r="I15" s="76"/>
    </row>
    <row r="16" spans="2:9">
      <c r="B16" s="71" t="s">
        <v>22</v>
      </c>
      <c r="C16" s="72">
        <v>35</v>
      </c>
      <c r="D16" s="73">
        <v>82.857142857142861</v>
      </c>
      <c r="E16" s="74">
        <v>14.285714285714285</v>
      </c>
      <c r="F16" s="74">
        <v>2.8571428571428572</v>
      </c>
      <c r="G16" s="74"/>
      <c r="H16" s="74"/>
      <c r="I16" s="76"/>
    </row>
    <row r="17" spans="2:9">
      <c r="B17" s="71" t="s">
        <v>23</v>
      </c>
      <c r="C17" s="72">
        <v>90</v>
      </c>
      <c r="D17" s="73">
        <v>60</v>
      </c>
      <c r="E17" s="74">
        <v>25.555555555555554</v>
      </c>
      <c r="F17" s="74">
        <v>6.666666666666667</v>
      </c>
      <c r="G17" s="74">
        <v>4.4444444444444446</v>
      </c>
      <c r="H17" s="74">
        <v>3.3333333333333335</v>
      </c>
      <c r="I17" s="76"/>
    </row>
    <row r="18" spans="2:9">
      <c r="B18" s="71" t="s">
        <v>24</v>
      </c>
      <c r="C18" s="72">
        <v>74</v>
      </c>
      <c r="D18" s="73">
        <v>60.810810810810814</v>
      </c>
      <c r="E18" s="74">
        <v>21.621621621621621</v>
      </c>
      <c r="F18" s="74">
        <v>2.7027027027027026</v>
      </c>
      <c r="G18" s="74">
        <v>9.4594594594594597</v>
      </c>
      <c r="H18" s="74">
        <v>5.4054054054054053</v>
      </c>
      <c r="I18" s="76">
        <v>1.3513513513513513</v>
      </c>
    </row>
    <row r="19" spans="2:9">
      <c r="B19" s="71" t="s">
        <v>25</v>
      </c>
      <c r="C19" s="72">
        <v>20</v>
      </c>
      <c r="D19" s="73">
        <v>45</v>
      </c>
      <c r="E19" s="74">
        <v>25</v>
      </c>
      <c r="F19" s="74">
        <v>15</v>
      </c>
      <c r="G19" s="74">
        <v>20</v>
      </c>
      <c r="H19" s="74"/>
      <c r="I19" s="76"/>
    </row>
    <row r="20" spans="2:9">
      <c r="B20" s="71" t="s">
        <v>26</v>
      </c>
      <c r="C20" s="72">
        <v>82</v>
      </c>
      <c r="D20" s="73">
        <v>64.634146341463421</v>
      </c>
      <c r="E20" s="74">
        <v>24.390243902439025</v>
      </c>
      <c r="F20" s="74">
        <v>4.8780487804878048</v>
      </c>
      <c r="G20" s="74">
        <v>4.8780487804878048</v>
      </c>
      <c r="H20" s="74">
        <v>1.2195121951219512</v>
      </c>
      <c r="I20" s="76"/>
    </row>
    <row r="21" spans="2:9" ht="14.25" thickBot="1">
      <c r="B21" s="77" t="s">
        <v>27</v>
      </c>
      <c r="C21" s="78">
        <v>185</v>
      </c>
      <c r="D21" s="79">
        <v>56.216216216216218</v>
      </c>
      <c r="E21" s="80">
        <v>32.432432432432435</v>
      </c>
      <c r="F21" s="80">
        <v>5.9459459459459465</v>
      </c>
      <c r="G21" s="80">
        <v>5.4054054054054053</v>
      </c>
      <c r="H21" s="80">
        <v>2.7027027027027026</v>
      </c>
      <c r="I21" s="82">
        <v>0.54054054054054057</v>
      </c>
    </row>
    <row r="22" spans="2:9" ht="14.25" thickBot="1">
      <c r="B22" s="59" t="s">
        <v>28</v>
      </c>
      <c r="C22" s="60">
        <f>IF(SUM(C23:C31)=0,"",SUM(C23:C31))</f>
        <v>1346</v>
      </c>
      <c r="D22" s="61">
        <v>77.563150074294214</v>
      </c>
      <c r="E22" s="62">
        <v>18.202080237741455</v>
      </c>
      <c r="F22" s="62">
        <v>2.0802377414561661</v>
      </c>
      <c r="G22" s="62">
        <v>1.3372956909361069</v>
      </c>
      <c r="H22" s="62">
        <v>2.1545319465081723</v>
      </c>
      <c r="I22" s="64">
        <v>0.37147102526002967</v>
      </c>
    </row>
    <row r="23" spans="2:9">
      <c r="B23" s="65" t="s">
        <v>29</v>
      </c>
      <c r="C23" s="66">
        <v>92</v>
      </c>
      <c r="D23" s="67">
        <v>83.695652173913047</v>
      </c>
      <c r="E23" s="68">
        <v>11.956521739130435</v>
      </c>
      <c r="F23" s="68">
        <v>1.0869565217391304</v>
      </c>
      <c r="G23" s="68">
        <v>1.0869565217391304</v>
      </c>
      <c r="H23" s="68">
        <v>2.1739130434782608</v>
      </c>
      <c r="I23" s="70"/>
    </row>
    <row r="24" spans="2:9">
      <c r="B24" s="71" t="s">
        <v>30</v>
      </c>
      <c r="C24" s="72">
        <v>138</v>
      </c>
      <c r="D24" s="73">
        <v>64.492753623188406</v>
      </c>
      <c r="E24" s="74">
        <v>27.536231884057973</v>
      </c>
      <c r="F24" s="74">
        <v>2.8985507246376812</v>
      </c>
      <c r="G24" s="74">
        <v>2.8985507246376812</v>
      </c>
      <c r="H24" s="74">
        <v>3.6231884057971016</v>
      </c>
      <c r="I24" s="76"/>
    </row>
    <row r="25" spans="2:9">
      <c r="B25" s="71" t="s">
        <v>31</v>
      </c>
      <c r="C25" s="72">
        <v>147</v>
      </c>
      <c r="D25" s="73">
        <v>80.27210884353741</v>
      </c>
      <c r="E25" s="74">
        <v>19.727891156462583</v>
      </c>
      <c r="F25" s="74">
        <v>0.68027210884353739</v>
      </c>
      <c r="G25" s="74"/>
      <c r="H25" s="74"/>
      <c r="I25" s="76"/>
    </row>
    <row r="26" spans="2:9">
      <c r="B26" s="71" t="s">
        <v>32</v>
      </c>
      <c r="C26" s="72">
        <v>287</v>
      </c>
      <c r="D26" s="73">
        <v>77.00348432055749</v>
      </c>
      <c r="E26" s="74">
        <v>18.815331010452962</v>
      </c>
      <c r="F26" s="74">
        <v>2.0905923344947737</v>
      </c>
      <c r="G26" s="74">
        <v>2.0905923344947737</v>
      </c>
      <c r="H26" s="74">
        <v>2.0905923344947737</v>
      </c>
      <c r="I26" s="76">
        <v>0.34843205574912894</v>
      </c>
    </row>
    <row r="27" spans="2:9">
      <c r="B27" s="71" t="s">
        <v>33</v>
      </c>
      <c r="C27" s="72">
        <v>254</v>
      </c>
      <c r="D27" s="73">
        <v>84.645669291338592</v>
      </c>
      <c r="E27" s="74">
        <v>12.598425196850393</v>
      </c>
      <c r="F27" s="74">
        <v>1.5748031496062991</v>
      </c>
      <c r="G27" s="74">
        <v>0.39370078740157477</v>
      </c>
      <c r="H27" s="74">
        <v>2.3622047244094486</v>
      </c>
      <c r="I27" s="76">
        <v>0.39370078740157477</v>
      </c>
    </row>
    <row r="28" spans="2:9">
      <c r="B28" s="71" t="s">
        <v>34</v>
      </c>
      <c r="C28" s="72">
        <v>137</v>
      </c>
      <c r="D28" s="73">
        <v>75.18248175182481</v>
      </c>
      <c r="E28" s="74">
        <v>20.437956204379564</v>
      </c>
      <c r="F28" s="74">
        <v>4.3795620437956204</v>
      </c>
      <c r="G28" s="74"/>
      <c r="H28" s="74">
        <v>2.1897810218978102</v>
      </c>
      <c r="I28" s="76">
        <v>0.72992700729927007</v>
      </c>
    </row>
    <row r="29" spans="2:9">
      <c r="B29" s="71" t="s">
        <v>35</v>
      </c>
      <c r="C29" s="72">
        <v>40</v>
      </c>
      <c r="D29" s="73">
        <v>80</v>
      </c>
      <c r="E29" s="74">
        <v>17.5</v>
      </c>
      <c r="F29" s="74"/>
      <c r="G29" s="74"/>
      <c r="H29" s="74"/>
      <c r="I29" s="76">
        <v>2.5</v>
      </c>
    </row>
    <row r="30" spans="2:9">
      <c r="B30" s="71" t="s">
        <v>36</v>
      </c>
      <c r="C30" s="72">
        <v>239</v>
      </c>
      <c r="D30" s="73">
        <v>75.313807531380746</v>
      </c>
      <c r="E30" s="74">
        <v>18.410041841004183</v>
      </c>
      <c r="F30" s="74">
        <v>2.510460251046025</v>
      </c>
      <c r="G30" s="74">
        <v>2.510460251046025</v>
      </c>
      <c r="H30" s="74">
        <v>2.510460251046025</v>
      </c>
      <c r="I30" s="76">
        <v>0.41841004184100417</v>
      </c>
    </row>
    <row r="31" spans="2:9" ht="14.25" thickBot="1">
      <c r="B31" s="77" t="s">
        <v>37</v>
      </c>
      <c r="C31" s="78">
        <v>12</v>
      </c>
      <c r="D31" s="79">
        <v>75</v>
      </c>
      <c r="E31" s="80">
        <v>16.666666666666664</v>
      </c>
      <c r="F31" s="80"/>
      <c r="G31" s="80"/>
      <c r="H31" s="80">
        <v>8.3333333333333321</v>
      </c>
      <c r="I31" s="82"/>
    </row>
    <row r="32" spans="2:9" ht="14.25" thickBot="1">
      <c r="B32" s="59" t="s">
        <v>38</v>
      </c>
      <c r="C32" s="60">
        <f>IF(SUM(C23:C31,C9:C21)=0,"",SUM(C23:C31,C9:C21))</f>
        <v>2149</v>
      </c>
      <c r="D32" s="61">
        <v>71.521637971149374</v>
      </c>
      <c r="E32" s="62">
        <v>21.777570963238716</v>
      </c>
      <c r="F32" s="62">
        <v>2.9781293624941836</v>
      </c>
      <c r="G32" s="62">
        <v>2.7919962773382969</v>
      </c>
      <c r="H32" s="62">
        <v>2.3266635644485807</v>
      </c>
      <c r="I32" s="64">
        <v>0.37226617031177295</v>
      </c>
    </row>
    <row r="33" spans="3:4">
      <c r="C33" s="83"/>
      <c r="D33" s="83"/>
    </row>
  </sheetData>
  <phoneticPr fontId="2"/>
  <conditionalFormatting sqref="D8:I32">
    <cfRule type="expression" dxfId="2" priority="1">
      <formula>AND(D8=LARGE($D8:$I8,3),NOT(D8=0))</formula>
    </cfRule>
    <cfRule type="expression" dxfId="1" priority="2">
      <formula>AND(D8=LARGE($D8:$I8,2),NOT(D8=0))</formula>
    </cfRule>
    <cfRule type="expression" dxfId="0" priority="3">
      <formula>AND(D8=LARGE($D8:$I8,1),NOT(D8=0))</formula>
    </cfRule>
  </conditionalFormatting>
  <pageMargins left="0.7" right="0.7" top="0.75" bottom="0.75" header="0.3" footer="0.3"/>
  <pageSetup paperSize="9" scale="90"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A0FF5-2EA1-4751-A917-C937B4016738}">
  <dimension ref="B2:D14"/>
  <sheetViews>
    <sheetView showGridLines="0" zoomScaleNormal="100" workbookViewId="0"/>
  </sheetViews>
  <sheetFormatPr defaultRowHeight="13.5"/>
  <cols>
    <col min="1" max="1" width="1.375" style="13" customWidth="1"/>
    <col min="2" max="2" width="9" style="13"/>
    <col min="3" max="3" width="14.625" style="13" customWidth="1"/>
    <col min="4" max="4" width="44.75" style="13" customWidth="1"/>
    <col min="5" max="5" width="1.375" style="13" customWidth="1"/>
    <col min="6" max="16384" width="9" style="13"/>
  </cols>
  <sheetData>
    <row r="2" spans="2:4">
      <c r="B2" s="5" t="s">
        <v>414</v>
      </c>
    </row>
    <row r="3" spans="2:4" ht="14.25" thickBot="1"/>
    <row r="4" spans="2:4" ht="21.75" thickBot="1">
      <c r="B4" s="14"/>
      <c r="C4" s="15" t="s">
        <v>379</v>
      </c>
      <c r="D4" s="15" t="s">
        <v>380</v>
      </c>
    </row>
    <row r="5" spans="2:4" ht="24" customHeight="1">
      <c r="B5" s="147" t="s">
        <v>7</v>
      </c>
      <c r="C5" s="16" t="s">
        <v>478</v>
      </c>
      <c r="D5" s="17" t="s">
        <v>586</v>
      </c>
    </row>
    <row r="6" spans="2:4" ht="24" customHeight="1">
      <c r="B6" s="148"/>
      <c r="C6" s="18" t="s">
        <v>562</v>
      </c>
      <c r="D6" s="19" t="s">
        <v>597</v>
      </c>
    </row>
    <row r="7" spans="2:4" ht="36" customHeight="1">
      <c r="B7" s="148"/>
      <c r="C7" s="18" t="s">
        <v>474</v>
      </c>
      <c r="D7" s="19" t="s">
        <v>587</v>
      </c>
    </row>
    <row r="8" spans="2:4" ht="24" customHeight="1">
      <c r="B8" s="148"/>
      <c r="C8" s="35" t="s">
        <v>421</v>
      </c>
      <c r="D8" s="36" t="s">
        <v>590</v>
      </c>
    </row>
    <row r="9" spans="2:4" ht="24" customHeight="1" thickBot="1">
      <c r="B9" s="148"/>
      <c r="C9" s="35" t="s">
        <v>517</v>
      </c>
      <c r="D9" s="36" t="s">
        <v>588</v>
      </c>
    </row>
    <row r="10" spans="2:4" ht="24" customHeight="1">
      <c r="B10" s="149" t="s">
        <v>8</v>
      </c>
      <c r="C10" s="22" t="s">
        <v>598</v>
      </c>
      <c r="D10" s="23" t="s">
        <v>589</v>
      </c>
    </row>
    <row r="11" spans="2:4" ht="36" customHeight="1">
      <c r="B11" s="151"/>
      <c r="C11" s="49" t="s">
        <v>457</v>
      </c>
      <c r="D11" s="50" t="s">
        <v>600</v>
      </c>
    </row>
    <row r="12" spans="2:4" ht="24" customHeight="1">
      <c r="B12" s="151"/>
      <c r="C12" s="49" t="s">
        <v>504</v>
      </c>
      <c r="D12" s="50" t="s">
        <v>599</v>
      </c>
    </row>
    <row r="13" spans="2:4" ht="24" customHeight="1" thickBot="1">
      <c r="B13" s="150"/>
      <c r="C13" s="24" t="s">
        <v>416</v>
      </c>
      <c r="D13" s="25" t="s">
        <v>585</v>
      </c>
    </row>
    <row r="14" spans="2:4" ht="24" customHeight="1">
      <c r="B14" s="26"/>
    </row>
  </sheetData>
  <mergeCells count="2">
    <mergeCell ref="B5:B9"/>
    <mergeCell ref="B10:B13"/>
  </mergeCells>
  <phoneticPr fontId="2"/>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75C30-6404-47A2-A635-BB60D86E01F0}">
  <sheetPr>
    <pageSetUpPr fitToPage="1"/>
  </sheetPr>
  <dimension ref="B2:D13"/>
  <sheetViews>
    <sheetView zoomScaleNormal="100" workbookViewId="0"/>
  </sheetViews>
  <sheetFormatPr defaultRowHeight="13.5"/>
  <cols>
    <col min="1" max="1" width="1.375" style="27" customWidth="1"/>
    <col min="2" max="2" width="9" style="27"/>
    <col min="3" max="3" width="14.625" style="27" customWidth="1"/>
    <col min="4" max="4" width="44.75" style="27" customWidth="1"/>
    <col min="5" max="5" width="1.375" style="27" customWidth="1"/>
    <col min="6" max="16384" width="9" style="27"/>
  </cols>
  <sheetData>
    <row r="2" spans="2:4" ht="18.75" customHeight="1">
      <c r="B2" s="27" t="s">
        <v>414</v>
      </c>
    </row>
    <row r="3" spans="2:4" ht="14.25" thickBot="1"/>
    <row r="4" spans="2:4" ht="21.75" thickBot="1">
      <c r="B4" s="28"/>
      <c r="C4" s="6" t="s">
        <v>379</v>
      </c>
      <c r="D4" s="6" t="s">
        <v>380</v>
      </c>
    </row>
    <row r="5" spans="2:4" ht="24" customHeight="1">
      <c r="B5" s="141" t="s">
        <v>7</v>
      </c>
      <c r="C5" s="7" t="s">
        <v>381</v>
      </c>
      <c r="D5" s="29" t="s">
        <v>393</v>
      </c>
    </row>
    <row r="6" spans="2:4" ht="24" customHeight="1">
      <c r="B6" s="142"/>
      <c r="C6" s="8" t="s">
        <v>395</v>
      </c>
      <c r="D6" s="30" t="s">
        <v>396</v>
      </c>
    </row>
    <row r="7" spans="2:4" ht="24" customHeight="1" thickBot="1">
      <c r="B7" s="146"/>
      <c r="C7" s="9" t="s">
        <v>644</v>
      </c>
      <c r="D7" s="31" t="s">
        <v>394</v>
      </c>
    </row>
    <row r="8" spans="2:4" ht="24" customHeight="1">
      <c r="B8" s="143" t="s">
        <v>8</v>
      </c>
      <c r="C8" s="10" t="s">
        <v>384</v>
      </c>
      <c r="D8" s="32" t="s">
        <v>400</v>
      </c>
    </row>
    <row r="9" spans="2:4" ht="24" customHeight="1">
      <c r="B9" s="144"/>
      <c r="C9" s="11" t="s">
        <v>398</v>
      </c>
      <c r="D9" s="33" t="s">
        <v>396</v>
      </c>
    </row>
    <row r="10" spans="2:4" ht="36" customHeight="1">
      <c r="B10" s="144"/>
      <c r="C10" s="11" t="s">
        <v>385</v>
      </c>
      <c r="D10" s="33" t="s">
        <v>399</v>
      </c>
    </row>
    <row r="11" spans="2:4" ht="24" customHeight="1" thickBot="1">
      <c r="B11" s="145"/>
      <c r="C11" s="12" t="s">
        <v>386</v>
      </c>
      <c r="D11" s="34" t="s">
        <v>397</v>
      </c>
    </row>
    <row r="12" spans="2:4" ht="13.5" customHeight="1"/>
    <row r="13" spans="2:4" ht="14.25" customHeight="1"/>
  </sheetData>
  <mergeCells count="2">
    <mergeCell ref="B8:B11"/>
    <mergeCell ref="B5:B7"/>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8F543-FFAB-4D1C-89A9-AE942645879B}">
  <sheetPr>
    <pageSetUpPr fitToPage="1"/>
  </sheetPr>
  <dimension ref="B1:M33"/>
  <sheetViews>
    <sheetView zoomScaleNormal="100" workbookViewId="0"/>
  </sheetViews>
  <sheetFormatPr defaultRowHeight="13.5"/>
  <cols>
    <col min="1" max="1" width="9" style="27"/>
    <col min="2" max="2" width="15" style="27" bestFit="1" customWidth="1"/>
    <col min="3" max="16384" width="9" style="27"/>
  </cols>
  <sheetData>
    <row r="1" spans="2:13" ht="17.25">
      <c r="B1" s="47"/>
    </row>
    <row r="3" spans="2:13">
      <c r="B3" s="27" t="s">
        <v>43</v>
      </c>
    </row>
    <row r="4" spans="2:13">
      <c r="B4" s="27" t="s">
        <v>77</v>
      </c>
    </row>
    <row r="6" spans="2:13" ht="14.25" thickBot="1">
      <c r="M6" s="48" t="s">
        <v>10</v>
      </c>
    </row>
    <row r="7" spans="2:13" ht="68.25" thickBot="1">
      <c r="B7" s="53"/>
      <c r="C7" s="54" t="s">
        <v>12</v>
      </c>
      <c r="D7" s="55" t="s">
        <v>78</v>
      </c>
      <c r="E7" s="56" t="s">
        <v>79</v>
      </c>
      <c r="F7" s="56" t="s">
        <v>80</v>
      </c>
      <c r="G7" s="56" t="s">
        <v>81</v>
      </c>
      <c r="H7" s="56" t="s">
        <v>82</v>
      </c>
      <c r="I7" s="56" t="s">
        <v>83</v>
      </c>
      <c r="J7" s="56" t="s">
        <v>84</v>
      </c>
      <c r="K7" s="56" t="s">
        <v>85</v>
      </c>
      <c r="L7" s="57" t="s">
        <v>86</v>
      </c>
      <c r="M7" s="58" t="s">
        <v>87</v>
      </c>
    </row>
    <row r="8" spans="2:13" ht="14.25" thickBot="1">
      <c r="B8" s="59" t="s">
        <v>14</v>
      </c>
      <c r="C8" s="60">
        <f>IF(SUM(C9:C21)=0,"",SUM(C9:C21))</f>
        <v>902</v>
      </c>
      <c r="D8" s="61">
        <v>11.751662971175167</v>
      </c>
      <c r="E8" s="62">
        <v>8.536585365853659</v>
      </c>
      <c r="F8" s="62">
        <v>5.3215077605321506</v>
      </c>
      <c r="G8" s="62">
        <v>13.082039911308204</v>
      </c>
      <c r="H8" s="62">
        <v>17.849223946784925</v>
      </c>
      <c r="I8" s="62">
        <v>13.968957871396896</v>
      </c>
      <c r="J8" s="62">
        <v>19.068736141906871</v>
      </c>
      <c r="K8" s="62">
        <v>7.8713968957871403</v>
      </c>
      <c r="L8" s="63">
        <v>43.237250554323722</v>
      </c>
      <c r="M8" s="64">
        <v>4.1019955654102001</v>
      </c>
    </row>
    <row r="9" spans="2:13">
      <c r="B9" s="65" t="s">
        <v>15</v>
      </c>
      <c r="C9" s="66">
        <v>147</v>
      </c>
      <c r="D9" s="67">
        <v>13.605442176870749</v>
      </c>
      <c r="E9" s="68">
        <v>13.605442176870749</v>
      </c>
      <c r="F9" s="68">
        <v>8.1632653061224492</v>
      </c>
      <c r="G9" s="68">
        <v>14.285714285714285</v>
      </c>
      <c r="H9" s="68">
        <v>31.292517006802722</v>
      </c>
      <c r="I9" s="68">
        <v>12.925170068027212</v>
      </c>
      <c r="J9" s="68">
        <v>24.489795918367346</v>
      </c>
      <c r="K9" s="68">
        <v>9.5238095238095237</v>
      </c>
      <c r="L9" s="69">
        <v>29.931972789115648</v>
      </c>
      <c r="M9" s="70">
        <v>7.4829931972789119</v>
      </c>
    </row>
    <row r="10" spans="2:13">
      <c r="B10" s="71" t="s">
        <v>16</v>
      </c>
      <c r="C10" s="72">
        <v>17</v>
      </c>
      <c r="D10" s="73">
        <v>5.8823529411764701</v>
      </c>
      <c r="E10" s="74"/>
      <c r="F10" s="74">
        <v>11.76470588235294</v>
      </c>
      <c r="G10" s="74">
        <v>17.647058823529413</v>
      </c>
      <c r="H10" s="74">
        <v>5.8823529411764701</v>
      </c>
      <c r="I10" s="74">
        <v>11.76470588235294</v>
      </c>
      <c r="J10" s="74">
        <v>5.8823529411764701</v>
      </c>
      <c r="K10" s="74">
        <v>11.76470588235294</v>
      </c>
      <c r="L10" s="75">
        <v>41.17647058823529</v>
      </c>
      <c r="M10" s="76">
        <v>5.8823529411764701</v>
      </c>
    </row>
    <row r="11" spans="2:13">
      <c r="B11" s="71" t="s">
        <v>17</v>
      </c>
      <c r="C11" s="72">
        <v>30</v>
      </c>
      <c r="D11" s="73">
        <v>33.333333333333329</v>
      </c>
      <c r="E11" s="74">
        <v>6.666666666666667</v>
      </c>
      <c r="F11" s="74">
        <v>6.666666666666667</v>
      </c>
      <c r="G11" s="74">
        <v>26.666666666666668</v>
      </c>
      <c r="H11" s="74">
        <v>20</v>
      </c>
      <c r="I11" s="74">
        <v>16.666666666666664</v>
      </c>
      <c r="J11" s="74">
        <v>36.666666666666664</v>
      </c>
      <c r="K11" s="74">
        <v>20</v>
      </c>
      <c r="L11" s="75">
        <v>6.666666666666667</v>
      </c>
      <c r="M11" s="76"/>
    </row>
    <row r="12" spans="2:13">
      <c r="B12" s="71" t="s">
        <v>18</v>
      </c>
      <c r="C12" s="72">
        <v>73</v>
      </c>
      <c r="D12" s="73">
        <v>16.43835616438356</v>
      </c>
      <c r="E12" s="74">
        <v>12.328767123287671</v>
      </c>
      <c r="F12" s="74">
        <v>8.2191780821917799</v>
      </c>
      <c r="G12" s="74">
        <v>24.657534246575342</v>
      </c>
      <c r="H12" s="74">
        <v>15.068493150684931</v>
      </c>
      <c r="I12" s="74">
        <v>17.80821917808219</v>
      </c>
      <c r="J12" s="74">
        <v>21.917808219178081</v>
      </c>
      <c r="K12" s="74">
        <v>2.7397260273972601</v>
      </c>
      <c r="L12" s="75">
        <v>31.506849315068493</v>
      </c>
      <c r="M12" s="76">
        <v>6.8493150684931505</v>
      </c>
    </row>
    <row r="13" spans="2:13">
      <c r="B13" s="71" t="s">
        <v>19</v>
      </c>
      <c r="C13" s="72">
        <v>4</v>
      </c>
      <c r="D13" s="73">
        <v>25</v>
      </c>
      <c r="E13" s="74"/>
      <c r="F13" s="74"/>
      <c r="G13" s="74"/>
      <c r="H13" s="74">
        <v>50</v>
      </c>
      <c r="I13" s="74">
        <v>25</v>
      </c>
      <c r="J13" s="74">
        <v>25</v>
      </c>
      <c r="K13" s="74"/>
      <c r="L13" s="75">
        <v>50</v>
      </c>
      <c r="M13" s="76"/>
    </row>
    <row r="14" spans="2:13">
      <c r="B14" s="71" t="s">
        <v>20</v>
      </c>
      <c r="C14" s="72">
        <v>50</v>
      </c>
      <c r="D14" s="73">
        <v>12</v>
      </c>
      <c r="E14" s="74">
        <v>8</v>
      </c>
      <c r="F14" s="74">
        <v>4</v>
      </c>
      <c r="G14" s="74">
        <v>16</v>
      </c>
      <c r="H14" s="74">
        <v>16</v>
      </c>
      <c r="I14" s="74">
        <v>12</v>
      </c>
      <c r="J14" s="74">
        <v>18</v>
      </c>
      <c r="K14" s="74">
        <v>14.000000000000002</v>
      </c>
      <c r="L14" s="75">
        <v>40</v>
      </c>
      <c r="M14" s="76">
        <v>6</v>
      </c>
    </row>
    <row r="15" spans="2:13">
      <c r="B15" s="71" t="s">
        <v>21</v>
      </c>
      <c r="C15" s="72">
        <v>41</v>
      </c>
      <c r="D15" s="73">
        <v>4.8780487804878048</v>
      </c>
      <c r="E15" s="74">
        <v>4.8780487804878048</v>
      </c>
      <c r="F15" s="74">
        <v>7.3170731707317067</v>
      </c>
      <c r="G15" s="74">
        <v>4.8780487804878048</v>
      </c>
      <c r="H15" s="74">
        <v>12.195121951219512</v>
      </c>
      <c r="I15" s="74">
        <v>17.073170731707318</v>
      </c>
      <c r="J15" s="74">
        <v>12.195121951219512</v>
      </c>
      <c r="K15" s="74">
        <v>9.7560975609756095</v>
      </c>
      <c r="L15" s="75">
        <v>48.780487804878049</v>
      </c>
      <c r="M15" s="76">
        <v>2.4390243902439024</v>
      </c>
    </row>
    <row r="16" spans="2:13">
      <c r="B16" s="71" t="s">
        <v>22</v>
      </c>
      <c r="C16" s="72">
        <v>35</v>
      </c>
      <c r="D16" s="73">
        <v>8.5714285714285712</v>
      </c>
      <c r="E16" s="74"/>
      <c r="F16" s="74">
        <v>5.7142857142857144</v>
      </c>
      <c r="G16" s="74">
        <v>2.8571428571428572</v>
      </c>
      <c r="H16" s="74">
        <v>11.428571428571429</v>
      </c>
      <c r="I16" s="74">
        <v>5.7142857142857144</v>
      </c>
      <c r="J16" s="74">
        <v>20</v>
      </c>
      <c r="K16" s="74">
        <v>5.7142857142857144</v>
      </c>
      <c r="L16" s="75">
        <v>57.142857142857139</v>
      </c>
      <c r="M16" s="76">
        <v>2.8571428571428572</v>
      </c>
    </row>
    <row r="17" spans="2:13">
      <c r="B17" s="71" t="s">
        <v>23</v>
      </c>
      <c r="C17" s="72">
        <v>104</v>
      </c>
      <c r="D17" s="73">
        <v>6.7307692307692308</v>
      </c>
      <c r="E17" s="74">
        <v>6.7307692307692308</v>
      </c>
      <c r="F17" s="74">
        <v>2.8846153846153846</v>
      </c>
      <c r="G17" s="74">
        <v>8.6538461538461533</v>
      </c>
      <c r="H17" s="74">
        <v>9.6153846153846168</v>
      </c>
      <c r="I17" s="74">
        <v>10.576923076923077</v>
      </c>
      <c r="J17" s="74">
        <v>18.269230769230766</v>
      </c>
      <c r="K17" s="74">
        <v>7.6923076923076925</v>
      </c>
      <c r="L17" s="75">
        <v>59.615384615384613</v>
      </c>
      <c r="M17" s="76">
        <v>0.96153846153846156</v>
      </c>
    </row>
    <row r="18" spans="2:13">
      <c r="B18" s="71" t="s">
        <v>24</v>
      </c>
      <c r="C18" s="72">
        <v>82</v>
      </c>
      <c r="D18" s="73">
        <v>9.7560975609756095</v>
      </c>
      <c r="E18" s="74">
        <v>8.536585365853659</v>
      </c>
      <c r="F18" s="74">
        <v>4.8780487804878048</v>
      </c>
      <c r="G18" s="74">
        <v>14.634146341463413</v>
      </c>
      <c r="H18" s="74">
        <v>9.7560975609756095</v>
      </c>
      <c r="I18" s="74">
        <v>20.73170731707317</v>
      </c>
      <c r="J18" s="74">
        <v>12.195121951219512</v>
      </c>
      <c r="K18" s="74">
        <v>3.6585365853658534</v>
      </c>
      <c r="L18" s="75">
        <v>51.219512195121951</v>
      </c>
      <c r="M18" s="76">
        <v>1.2195121951219512</v>
      </c>
    </row>
    <row r="19" spans="2:13">
      <c r="B19" s="71" t="s">
        <v>25</v>
      </c>
      <c r="C19" s="72">
        <v>27</v>
      </c>
      <c r="D19" s="73"/>
      <c r="E19" s="74">
        <v>7.4074074074074066</v>
      </c>
      <c r="F19" s="74"/>
      <c r="G19" s="74"/>
      <c r="H19" s="74">
        <v>18.518518518518519</v>
      </c>
      <c r="I19" s="74">
        <v>7.4074074074074066</v>
      </c>
      <c r="J19" s="74">
        <v>11.111111111111111</v>
      </c>
      <c r="K19" s="74"/>
      <c r="L19" s="75">
        <v>66.666666666666657</v>
      </c>
      <c r="M19" s="76">
        <v>3.7037037037037033</v>
      </c>
    </row>
    <row r="20" spans="2:13">
      <c r="B20" s="71" t="s">
        <v>26</v>
      </c>
      <c r="C20" s="72">
        <v>84</v>
      </c>
      <c r="D20" s="73">
        <v>11.904761904761903</v>
      </c>
      <c r="E20" s="74"/>
      <c r="F20" s="74">
        <v>1.1904761904761905</v>
      </c>
      <c r="G20" s="74">
        <v>9.5238095238095237</v>
      </c>
      <c r="H20" s="74">
        <v>15.476190476190476</v>
      </c>
      <c r="I20" s="74">
        <v>8.3333333333333321</v>
      </c>
      <c r="J20" s="74">
        <v>19.047619047619047</v>
      </c>
      <c r="K20" s="74">
        <v>5.9523809523809517</v>
      </c>
      <c r="L20" s="75">
        <v>54.761904761904766</v>
      </c>
      <c r="M20" s="76">
        <v>3.5714285714285712</v>
      </c>
    </row>
    <row r="21" spans="2:13" ht="14.25" thickBot="1">
      <c r="B21" s="77" t="s">
        <v>27</v>
      </c>
      <c r="C21" s="78">
        <v>208</v>
      </c>
      <c r="D21" s="79">
        <v>12.5</v>
      </c>
      <c r="E21" s="80">
        <v>11.538461538461538</v>
      </c>
      <c r="F21" s="80">
        <v>5.2884615384615383</v>
      </c>
      <c r="G21" s="80">
        <v>13.461538461538462</v>
      </c>
      <c r="H21" s="80">
        <v>20.192307692307693</v>
      </c>
      <c r="I21" s="80">
        <v>16.346153846153847</v>
      </c>
      <c r="J21" s="80">
        <v>18.269230769230766</v>
      </c>
      <c r="K21" s="80">
        <v>8.6538461538461533</v>
      </c>
      <c r="L21" s="81">
        <v>40.384615384615387</v>
      </c>
      <c r="M21" s="82">
        <v>4.3269230769230766</v>
      </c>
    </row>
    <row r="22" spans="2:13" ht="14.25" thickBot="1">
      <c r="B22" s="59" t="s">
        <v>28</v>
      </c>
      <c r="C22" s="60">
        <f>IF(SUM(C23:C31)=0,"",SUM(C23:C31))</f>
        <v>1530</v>
      </c>
      <c r="D22" s="61">
        <v>8.5620915032679736</v>
      </c>
      <c r="E22" s="62">
        <v>3.1372549019607843</v>
      </c>
      <c r="F22" s="62">
        <v>3.986928104575163</v>
      </c>
      <c r="G22" s="62">
        <v>5.4901960784313726</v>
      </c>
      <c r="H22" s="62">
        <v>10.196078431372548</v>
      </c>
      <c r="I22" s="62">
        <v>16.928104575163399</v>
      </c>
      <c r="J22" s="62">
        <v>12.156862745098039</v>
      </c>
      <c r="K22" s="62">
        <v>5.7516339869281046</v>
      </c>
      <c r="L22" s="63">
        <v>61.633986928104576</v>
      </c>
      <c r="M22" s="64">
        <v>2.4836601307189543</v>
      </c>
    </row>
    <row r="23" spans="2:13">
      <c r="B23" s="65" t="s">
        <v>29</v>
      </c>
      <c r="C23" s="66">
        <v>106</v>
      </c>
      <c r="D23" s="67">
        <v>2.8301886792452833</v>
      </c>
      <c r="E23" s="68">
        <v>0.94339622641509435</v>
      </c>
      <c r="F23" s="68">
        <v>0.94339622641509435</v>
      </c>
      <c r="G23" s="68">
        <v>3.7735849056603774</v>
      </c>
      <c r="H23" s="68">
        <v>2.8301886792452833</v>
      </c>
      <c r="I23" s="68">
        <v>8.4905660377358494</v>
      </c>
      <c r="J23" s="68">
        <v>7.5471698113207548</v>
      </c>
      <c r="K23" s="68">
        <v>1.8867924528301887</v>
      </c>
      <c r="L23" s="69">
        <v>81.132075471698116</v>
      </c>
      <c r="M23" s="70">
        <v>0.94339622641509435</v>
      </c>
    </row>
    <row r="24" spans="2:13">
      <c r="B24" s="71" t="s">
        <v>30</v>
      </c>
      <c r="C24" s="72">
        <v>153</v>
      </c>
      <c r="D24" s="73">
        <v>6.5359477124183014</v>
      </c>
      <c r="E24" s="74">
        <v>1.3071895424836601</v>
      </c>
      <c r="F24" s="74">
        <v>1.3071895424836601</v>
      </c>
      <c r="G24" s="74">
        <v>4.5751633986928102</v>
      </c>
      <c r="H24" s="74">
        <v>6.5359477124183014</v>
      </c>
      <c r="I24" s="74">
        <v>24.183006535947712</v>
      </c>
      <c r="J24" s="74">
        <v>15.686274509803921</v>
      </c>
      <c r="K24" s="74">
        <v>8.4967320261437909</v>
      </c>
      <c r="L24" s="75">
        <v>60.784313725490193</v>
      </c>
      <c r="M24" s="76">
        <v>1.9607843137254901</v>
      </c>
    </row>
    <row r="25" spans="2:13">
      <c r="B25" s="71" t="s">
        <v>31</v>
      </c>
      <c r="C25" s="72">
        <v>164</v>
      </c>
      <c r="D25" s="73">
        <v>4.2682926829268295</v>
      </c>
      <c r="E25" s="74"/>
      <c r="F25" s="74">
        <v>1.8292682926829267</v>
      </c>
      <c r="G25" s="74">
        <v>3.0487804878048781</v>
      </c>
      <c r="H25" s="74">
        <v>3.6585365853658534</v>
      </c>
      <c r="I25" s="74">
        <v>6.7073170731707323</v>
      </c>
      <c r="J25" s="74">
        <v>3.6585365853658534</v>
      </c>
      <c r="K25" s="74">
        <v>3.6585365853658534</v>
      </c>
      <c r="L25" s="75">
        <v>85.975609756097555</v>
      </c>
      <c r="M25" s="76"/>
    </row>
    <row r="26" spans="2:13">
      <c r="B26" s="71" t="s">
        <v>32</v>
      </c>
      <c r="C26" s="72">
        <v>335</v>
      </c>
      <c r="D26" s="73">
        <v>17.313432835820898</v>
      </c>
      <c r="E26" s="74">
        <v>7.4626865671641784</v>
      </c>
      <c r="F26" s="74">
        <v>1.1940298507462688</v>
      </c>
      <c r="G26" s="74">
        <v>10.44776119402985</v>
      </c>
      <c r="H26" s="74">
        <v>20.8955223880597</v>
      </c>
      <c r="I26" s="74">
        <v>17.611940298507463</v>
      </c>
      <c r="J26" s="74">
        <v>14.029850746268657</v>
      </c>
      <c r="K26" s="74">
        <v>9.5522388059701502</v>
      </c>
      <c r="L26" s="75">
        <v>41.791044776119399</v>
      </c>
      <c r="M26" s="76">
        <v>3.2835820895522385</v>
      </c>
    </row>
    <row r="27" spans="2:13">
      <c r="B27" s="71" t="s">
        <v>33</v>
      </c>
      <c r="C27" s="72">
        <v>280</v>
      </c>
      <c r="D27" s="73">
        <v>10</v>
      </c>
      <c r="E27" s="74">
        <v>3.9285714285714284</v>
      </c>
      <c r="F27" s="74">
        <v>16.071428571428573</v>
      </c>
      <c r="G27" s="74">
        <v>1.4285714285714286</v>
      </c>
      <c r="H27" s="74">
        <v>15.357142857142858</v>
      </c>
      <c r="I27" s="74">
        <v>25</v>
      </c>
      <c r="J27" s="74">
        <v>19.642857142857142</v>
      </c>
      <c r="K27" s="74">
        <v>8.2142857142857135</v>
      </c>
      <c r="L27" s="75">
        <v>45.714285714285715</v>
      </c>
      <c r="M27" s="76">
        <v>6.0714285714285712</v>
      </c>
    </row>
    <row r="28" spans="2:13">
      <c r="B28" s="71" t="s">
        <v>34</v>
      </c>
      <c r="C28" s="72">
        <v>153</v>
      </c>
      <c r="D28" s="73">
        <v>2.6143790849673203</v>
      </c>
      <c r="E28" s="74">
        <v>0.65359477124183007</v>
      </c>
      <c r="F28" s="74"/>
      <c r="G28" s="74">
        <v>4.5751633986928102</v>
      </c>
      <c r="H28" s="74">
        <v>1.9607843137254901</v>
      </c>
      <c r="I28" s="74">
        <v>15.686274509803921</v>
      </c>
      <c r="J28" s="74">
        <v>5.8823529411764701</v>
      </c>
      <c r="K28" s="74">
        <v>1.9607843137254901</v>
      </c>
      <c r="L28" s="75">
        <v>79.738562091503269</v>
      </c>
      <c r="M28" s="76"/>
    </row>
    <row r="29" spans="2:13">
      <c r="B29" s="71" t="s">
        <v>35</v>
      </c>
      <c r="C29" s="72">
        <v>46</v>
      </c>
      <c r="D29" s="73">
        <v>4.3478260869565215</v>
      </c>
      <c r="E29" s="74">
        <v>2.1739130434782608</v>
      </c>
      <c r="F29" s="74">
        <v>2.1739130434782608</v>
      </c>
      <c r="G29" s="74">
        <v>4.3478260869565215</v>
      </c>
      <c r="H29" s="74">
        <v>8.695652173913043</v>
      </c>
      <c r="I29" s="74">
        <v>15.217391304347828</v>
      </c>
      <c r="J29" s="74">
        <v>8.695652173913043</v>
      </c>
      <c r="K29" s="74">
        <v>2.1739130434782608</v>
      </c>
      <c r="L29" s="75">
        <v>63.04347826086957</v>
      </c>
      <c r="M29" s="76">
        <v>4.3478260869565215</v>
      </c>
    </row>
    <row r="30" spans="2:13">
      <c r="B30" s="71" t="s">
        <v>36</v>
      </c>
      <c r="C30" s="72">
        <v>279</v>
      </c>
      <c r="D30" s="73">
        <v>6.4516129032258061</v>
      </c>
      <c r="E30" s="74">
        <v>2.5089605734767026</v>
      </c>
      <c r="F30" s="74">
        <v>1.7921146953405016</v>
      </c>
      <c r="G30" s="74">
        <v>6.4516129032258061</v>
      </c>
      <c r="H30" s="74">
        <v>6.0931899641577063</v>
      </c>
      <c r="I30" s="74">
        <v>14.336917562724013</v>
      </c>
      <c r="J30" s="74">
        <v>11.469534050179211</v>
      </c>
      <c r="K30" s="74">
        <v>2.8673835125448028</v>
      </c>
      <c r="L30" s="75">
        <v>69.892473118279568</v>
      </c>
      <c r="M30" s="76">
        <v>1.4336917562724014</v>
      </c>
    </row>
    <row r="31" spans="2:13" ht="14.25" thickBot="1">
      <c r="B31" s="77" t="s">
        <v>37</v>
      </c>
      <c r="C31" s="78">
        <v>14</v>
      </c>
      <c r="D31" s="79">
        <v>7.1428571428571423</v>
      </c>
      <c r="E31" s="80"/>
      <c r="F31" s="80"/>
      <c r="G31" s="80">
        <v>14.285714285714285</v>
      </c>
      <c r="H31" s="80"/>
      <c r="I31" s="80">
        <v>14.285714285714285</v>
      </c>
      <c r="J31" s="80">
        <v>7.1428571428571423</v>
      </c>
      <c r="K31" s="80"/>
      <c r="L31" s="81">
        <v>64.285714285714292</v>
      </c>
      <c r="M31" s="82"/>
    </row>
    <row r="32" spans="2:13" ht="14.25" thickBot="1">
      <c r="B32" s="59" t="s">
        <v>38</v>
      </c>
      <c r="C32" s="60">
        <f>IF(SUM(C23:C31,C9:C21)=0,"",SUM(C23:C31,C9:C21))</f>
        <v>2432</v>
      </c>
      <c r="D32" s="61">
        <v>9.7450657894736832</v>
      </c>
      <c r="E32" s="62">
        <v>5.1398026315789469</v>
      </c>
      <c r="F32" s="62">
        <v>4.4819078947368416</v>
      </c>
      <c r="G32" s="62">
        <v>8.3059210526315788</v>
      </c>
      <c r="H32" s="62">
        <v>13.034539473684212</v>
      </c>
      <c r="I32" s="62">
        <v>15.830592105263158</v>
      </c>
      <c r="J32" s="62">
        <v>14.720394736842104</v>
      </c>
      <c r="K32" s="62">
        <v>6.5378289473684212</v>
      </c>
      <c r="L32" s="63">
        <v>54.810855263157897</v>
      </c>
      <c r="M32" s="64">
        <v>3.0838815789473681</v>
      </c>
    </row>
    <row r="33" spans="3:3">
      <c r="C33" s="83"/>
    </row>
  </sheetData>
  <phoneticPr fontId="2"/>
  <conditionalFormatting sqref="D8:M32">
    <cfRule type="expression" dxfId="122" priority="1">
      <formula>AND(D8=LARGE($D8:$M8,3),NOT(D8=0))</formula>
    </cfRule>
    <cfRule type="expression" dxfId="121" priority="2">
      <formula>AND(D8=LARGE($D8:$M8,2),NOT(D8=0))</formula>
    </cfRule>
    <cfRule type="expression" dxfId="120" priority="3">
      <formula>AND(D8=LARGE($D8:$M8,1),NOT(D8=0))</formula>
    </cfRule>
  </conditionalFormatting>
  <pageMargins left="0.7" right="0.7" top="0.75" bottom="0.75" header="0.3" footer="0.3"/>
  <pageSetup paperSize="9" scale="78"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BD697-4F3A-40AF-9A3C-ED93527CDD94}">
  <dimension ref="B2:D14"/>
  <sheetViews>
    <sheetView showGridLines="0" zoomScaleNormal="100" workbookViewId="0"/>
  </sheetViews>
  <sheetFormatPr defaultRowHeight="13.5"/>
  <cols>
    <col min="1" max="1" width="1.375" style="13" customWidth="1"/>
    <col min="2" max="2" width="9" style="13"/>
    <col min="3" max="3" width="14.625" style="13" customWidth="1"/>
    <col min="4" max="4" width="44.75" style="13" customWidth="1"/>
    <col min="5" max="5" width="1.375" style="13" customWidth="1"/>
    <col min="6" max="16384" width="9" style="13"/>
  </cols>
  <sheetData>
    <row r="2" spans="2:4">
      <c r="B2" s="5" t="s">
        <v>414</v>
      </c>
    </row>
    <row r="3" spans="2:4" ht="14.25" thickBot="1"/>
    <row r="4" spans="2:4" ht="21.75" thickBot="1">
      <c r="B4" s="14"/>
      <c r="C4" s="15" t="s">
        <v>379</v>
      </c>
      <c r="D4" s="15" t="s">
        <v>380</v>
      </c>
    </row>
    <row r="5" spans="2:4" ht="60" customHeight="1">
      <c r="B5" s="147" t="s">
        <v>7</v>
      </c>
      <c r="C5" s="16" t="s">
        <v>381</v>
      </c>
      <c r="D5" s="17" t="s">
        <v>403</v>
      </c>
    </row>
    <row r="6" spans="2:4" ht="24" customHeight="1">
      <c r="B6" s="148"/>
      <c r="C6" s="18" t="s">
        <v>382</v>
      </c>
      <c r="D6" s="19" t="s">
        <v>404</v>
      </c>
    </row>
    <row r="7" spans="2:4" ht="36" customHeight="1">
      <c r="B7" s="148"/>
      <c r="C7" s="18" t="s">
        <v>383</v>
      </c>
      <c r="D7" s="19" t="s">
        <v>405</v>
      </c>
    </row>
    <row r="8" spans="2:4" ht="24" customHeight="1">
      <c r="B8" s="148"/>
      <c r="C8" s="18" t="s">
        <v>406</v>
      </c>
      <c r="D8" s="19" t="s">
        <v>413</v>
      </c>
    </row>
    <row r="9" spans="2:4" ht="36" customHeight="1">
      <c r="B9" s="148"/>
      <c r="C9" s="18" t="s">
        <v>26</v>
      </c>
      <c r="D9" s="19" t="s">
        <v>407</v>
      </c>
    </row>
    <row r="10" spans="2:4" ht="36" customHeight="1" thickBot="1">
      <c r="B10" s="148"/>
      <c r="C10" s="20" t="s">
        <v>644</v>
      </c>
      <c r="D10" s="21" t="s">
        <v>408</v>
      </c>
    </row>
    <row r="11" spans="2:4" ht="60" customHeight="1">
      <c r="B11" s="149" t="s">
        <v>8</v>
      </c>
      <c r="C11" s="22" t="s">
        <v>384</v>
      </c>
      <c r="D11" s="23" t="s">
        <v>412</v>
      </c>
    </row>
    <row r="12" spans="2:4" ht="72" customHeight="1" thickBot="1">
      <c r="B12" s="150"/>
      <c r="C12" s="24" t="s">
        <v>385</v>
      </c>
      <c r="D12" s="25" t="s">
        <v>409</v>
      </c>
    </row>
    <row r="13" spans="2:4" ht="24" customHeight="1">
      <c r="B13" s="26"/>
    </row>
    <row r="14" spans="2:4" ht="24" customHeight="1">
      <c r="B14" s="26"/>
    </row>
  </sheetData>
  <mergeCells count="2">
    <mergeCell ref="B5:B10"/>
    <mergeCell ref="B11:B12"/>
  </mergeCells>
  <phoneticPr fontId="2"/>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9179A-3E94-40F0-BAD1-E8D0CB84A5F6}">
  <dimension ref="B1:F33"/>
  <sheetViews>
    <sheetView workbookViewId="0"/>
  </sheetViews>
  <sheetFormatPr defaultRowHeight="13.5"/>
  <cols>
    <col min="1" max="1" width="9" style="27"/>
    <col min="2" max="2" width="15" style="27" bestFit="1" customWidth="1"/>
    <col min="3" max="16384" width="9" style="27"/>
  </cols>
  <sheetData>
    <row r="1" spans="2:6" ht="17.25">
      <c r="B1" s="47"/>
    </row>
    <row r="3" spans="2:6">
      <c r="B3" s="27" t="s">
        <v>43</v>
      </c>
    </row>
    <row r="4" spans="2:6">
      <c r="B4" s="27" t="s">
        <v>88</v>
      </c>
    </row>
    <row r="6" spans="2:6" ht="14.25" thickBot="1">
      <c r="F6" s="48" t="s">
        <v>10</v>
      </c>
    </row>
    <row r="7" spans="2:6" ht="68.25" thickBot="1">
      <c r="B7" s="53"/>
      <c r="C7" s="54" t="s">
        <v>12</v>
      </c>
      <c r="D7" s="55" t="s">
        <v>89</v>
      </c>
      <c r="E7" s="56" t="s">
        <v>90</v>
      </c>
      <c r="F7" s="58" t="s">
        <v>91</v>
      </c>
    </row>
    <row r="8" spans="2:6" ht="14.25" thickBot="1">
      <c r="B8" s="59" t="s">
        <v>14</v>
      </c>
      <c r="C8" s="60">
        <f>IF(SUM(C9:C21)=0,"",SUM(C9:C21))</f>
        <v>907</v>
      </c>
      <c r="D8" s="61">
        <f>IF(SUM(D9:D21)=0,"",SUMPRODUCT($C9:$C21, D9:D21)/$C8)</f>
        <v>16.097023153252479</v>
      </c>
      <c r="E8" s="62">
        <f t="shared" ref="E8:F8" si="0">IF(SUM(E9:E21)=0,"",SUMPRODUCT($C9:$C21, E9:E21)/$C8)</f>
        <v>74.641675854465277</v>
      </c>
      <c r="F8" s="64">
        <f t="shared" si="0"/>
        <v>9.2613009922822496</v>
      </c>
    </row>
    <row r="9" spans="2:6">
      <c r="B9" s="65" t="s">
        <v>15</v>
      </c>
      <c r="C9" s="66">
        <v>148</v>
      </c>
      <c r="D9" s="67">
        <v>18.918918918918919</v>
      </c>
      <c r="E9" s="68">
        <v>70.945945945945937</v>
      </c>
      <c r="F9" s="70">
        <v>10.135135135135135</v>
      </c>
    </row>
    <row r="10" spans="2:6">
      <c r="B10" s="71" t="s">
        <v>16</v>
      </c>
      <c r="C10" s="72">
        <v>17</v>
      </c>
      <c r="D10" s="73">
        <v>11.76470588235294</v>
      </c>
      <c r="E10" s="74">
        <v>82.35294117647058</v>
      </c>
      <c r="F10" s="76">
        <v>5.8823529411764701</v>
      </c>
    </row>
    <row r="11" spans="2:6">
      <c r="B11" s="71" t="s">
        <v>17</v>
      </c>
      <c r="C11" s="72">
        <v>30</v>
      </c>
      <c r="D11" s="73">
        <v>16.666666666666664</v>
      </c>
      <c r="E11" s="74">
        <v>70</v>
      </c>
      <c r="F11" s="76">
        <v>13.333333333333334</v>
      </c>
    </row>
    <row r="12" spans="2:6">
      <c r="B12" s="71" t="s">
        <v>18</v>
      </c>
      <c r="C12" s="72">
        <v>74</v>
      </c>
      <c r="D12" s="73">
        <v>24.324324324324326</v>
      </c>
      <c r="E12" s="74">
        <v>64.86486486486487</v>
      </c>
      <c r="F12" s="76">
        <v>10.810810810810811</v>
      </c>
    </row>
    <row r="13" spans="2:6">
      <c r="B13" s="71" t="s">
        <v>19</v>
      </c>
      <c r="C13" s="72">
        <v>4</v>
      </c>
      <c r="D13" s="73">
        <v>50</v>
      </c>
      <c r="E13" s="74">
        <v>50</v>
      </c>
      <c r="F13" s="76"/>
    </row>
    <row r="14" spans="2:6">
      <c r="B14" s="71" t="s">
        <v>20</v>
      </c>
      <c r="C14" s="72">
        <v>50</v>
      </c>
      <c r="D14" s="73">
        <v>20</v>
      </c>
      <c r="E14" s="74">
        <v>78</v>
      </c>
      <c r="F14" s="76">
        <v>2</v>
      </c>
    </row>
    <row r="15" spans="2:6">
      <c r="B15" s="71" t="s">
        <v>21</v>
      </c>
      <c r="C15" s="72">
        <v>40</v>
      </c>
      <c r="D15" s="73">
        <v>25</v>
      </c>
      <c r="E15" s="74">
        <v>75</v>
      </c>
      <c r="F15" s="76"/>
    </row>
    <row r="16" spans="2:6">
      <c r="B16" s="71" t="s">
        <v>22</v>
      </c>
      <c r="C16" s="72">
        <v>35</v>
      </c>
      <c r="D16" s="73">
        <v>17.142857142857142</v>
      </c>
      <c r="E16" s="74">
        <v>80</v>
      </c>
      <c r="F16" s="76">
        <v>2.8571428571428572</v>
      </c>
    </row>
    <row r="17" spans="2:6">
      <c r="B17" s="71" t="s">
        <v>23</v>
      </c>
      <c r="C17" s="72">
        <v>104</v>
      </c>
      <c r="D17" s="73">
        <v>15.384615384615385</v>
      </c>
      <c r="E17" s="74">
        <v>74.038461538461547</v>
      </c>
      <c r="F17" s="76">
        <v>10.576923076923077</v>
      </c>
    </row>
    <row r="18" spans="2:6">
      <c r="B18" s="71" t="s">
        <v>24</v>
      </c>
      <c r="C18" s="72">
        <v>83</v>
      </c>
      <c r="D18" s="73">
        <v>10.843373493975903</v>
      </c>
      <c r="E18" s="74">
        <v>77.108433734939766</v>
      </c>
      <c r="F18" s="76">
        <v>12.048192771084338</v>
      </c>
    </row>
    <row r="19" spans="2:6">
      <c r="B19" s="71" t="s">
        <v>25</v>
      </c>
      <c r="C19" s="72">
        <v>25</v>
      </c>
      <c r="D19" s="73">
        <v>12</v>
      </c>
      <c r="E19" s="74">
        <v>68</v>
      </c>
      <c r="F19" s="76">
        <v>20</v>
      </c>
    </row>
    <row r="20" spans="2:6">
      <c r="B20" s="71" t="s">
        <v>26</v>
      </c>
      <c r="C20" s="72">
        <v>84</v>
      </c>
      <c r="D20" s="73">
        <v>8.3333333333333321</v>
      </c>
      <c r="E20" s="74">
        <v>89.285714285714292</v>
      </c>
      <c r="F20" s="76">
        <v>2.3809523809523809</v>
      </c>
    </row>
    <row r="21" spans="2:6" ht="14.25" thickBot="1">
      <c r="B21" s="77" t="s">
        <v>27</v>
      </c>
      <c r="C21" s="78">
        <v>213</v>
      </c>
      <c r="D21" s="79">
        <v>14.084507042253522</v>
      </c>
      <c r="E21" s="80">
        <v>73.708920187793424</v>
      </c>
      <c r="F21" s="82">
        <v>12.206572769953052</v>
      </c>
    </row>
    <row r="22" spans="2:6" ht="14.25" thickBot="1">
      <c r="B22" s="59" t="s">
        <v>28</v>
      </c>
      <c r="C22" s="60">
        <f>IF(SUM(C23:C31)=0,"",SUM(C23:C31))</f>
        <v>1546</v>
      </c>
      <c r="D22" s="61">
        <f>IF(SUM(D23:D31)=0,"",SUMPRODUCT($C23:$C31, D23:D31)/$C22)</f>
        <v>12.095730918499353</v>
      </c>
      <c r="E22" s="62">
        <f t="shared" ref="E22:F22" si="1">IF(SUM(E23:E31)=0,"",SUMPRODUCT($C23:$C31, E23:E31)/$C22)</f>
        <v>60.737386804657177</v>
      </c>
      <c r="F22" s="64">
        <f t="shared" si="1"/>
        <v>27.166882276843467</v>
      </c>
    </row>
    <row r="23" spans="2:6">
      <c r="B23" s="65" t="s">
        <v>29</v>
      </c>
      <c r="C23" s="66">
        <v>106</v>
      </c>
      <c r="D23" s="67">
        <v>21.69811320754717</v>
      </c>
      <c r="E23" s="68">
        <v>57.547169811320757</v>
      </c>
      <c r="F23" s="70">
        <v>20.754716981132077</v>
      </c>
    </row>
    <row r="24" spans="2:6">
      <c r="B24" s="71" t="s">
        <v>30</v>
      </c>
      <c r="C24" s="72">
        <v>155</v>
      </c>
      <c r="D24" s="73">
        <v>12.903225806451612</v>
      </c>
      <c r="E24" s="74">
        <v>77.41935483870968</v>
      </c>
      <c r="F24" s="76">
        <v>9.67741935483871</v>
      </c>
    </row>
    <row r="25" spans="2:6">
      <c r="B25" s="71" t="s">
        <v>31</v>
      </c>
      <c r="C25" s="72">
        <v>168</v>
      </c>
      <c r="D25" s="73">
        <v>13.690476190476192</v>
      </c>
      <c r="E25" s="74">
        <v>53.571428571428569</v>
      </c>
      <c r="F25" s="76">
        <v>32.738095238095241</v>
      </c>
    </row>
    <row r="26" spans="2:6">
      <c r="B26" s="71" t="s">
        <v>32</v>
      </c>
      <c r="C26" s="72">
        <v>339</v>
      </c>
      <c r="D26" s="73">
        <v>13.569321533923304</v>
      </c>
      <c r="E26" s="74">
        <v>62.536873156342189</v>
      </c>
      <c r="F26" s="76">
        <v>23.893805309734514</v>
      </c>
    </row>
    <row r="27" spans="2:6">
      <c r="B27" s="71" t="s">
        <v>33</v>
      </c>
      <c r="C27" s="72">
        <v>284</v>
      </c>
      <c r="D27" s="73">
        <v>10.56338028169014</v>
      </c>
      <c r="E27" s="74">
        <v>65.140845070422543</v>
      </c>
      <c r="F27" s="76">
        <v>24.295774647887324</v>
      </c>
    </row>
    <row r="28" spans="2:6">
      <c r="B28" s="71" t="s">
        <v>34</v>
      </c>
      <c r="C28" s="72">
        <v>154</v>
      </c>
      <c r="D28" s="73">
        <v>5.8441558441558437</v>
      </c>
      <c r="E28" s="74">
        <v>29.870129870129869</v>
      </c>
      <c r="F28" s="76">
        <v>64.285714285714292</v>
      </c>
    </row>
    <row r="29" spans="2:6">
      <c r="B29" s="71" t="s">
        <v>35</v>
      </c>
      <c r="C29" s="72">
        <v>46</v>
      </c>
      <c r="D29" s="73">
        <v>8.695652173913043</v>
      </c>
      <c r="E29" s="74">
        <v>67.391304347826093</v>
      </c>
      <c r="F29" s="76">
        <v>23.913043478260871</v>
      </c>
    </row>
    <row r="30" spans="2:6">
      <c r="B30" s="71" t="s">
        <v>36</v>
      </c>
      <c r="C30" s="72">
        <v>280</v>
      </c>
      <c r="D30" s="73">
        <v>10.357142857142858</v>
      </c>
      <c r="E30" s="74">
        <v>66.428571428571431</v>
      </c>
      <c r="F30" s="76">
        <v>23.214285714285715</v>
      </c>
    </row>
    <row r="31" spans="2:6" ht="14.25" thickBot="1">
      <c r="B31" s="77" t="s">
        <v>37</v>
      </c>
      <c r="C31" s="78">
        <v>14</v>
      </c>
      <c r="D31" s="79">
        <v>21.428571428571427</v>
      </c>
      <c r="E31" s="80">
        <v>57.142857142857139</v>
      </c>
      <c r="F31" s="82">
        <v>21.428571428571427</v>
      </c>
    </row>
    <row r="32" spans="2:6" ht="14.25" thickBot="1">
      <c r="B32" s="59" t="s">
        <v>38</v>
      </c>
      <c r="C32" s="60">
        <f>IF(SUM(C23:C31,C9:C21)=0,"",SUM(C23:C31,C9:C21))</f>
        <v>2453</v>
      </c>
      <c r="D32" s="61">
        <f>IF(SUM(D23:D31,D9:D21)=0,"",(SUMPRODUCT($C9:$C21, D9:D21)+SUMPRODUCT($C23:$C31, D23:D31))/$C32)</f>
        <v>13.575214023644516</v>
      </c>
      <c r="E32" s="62">
        <f t="shared" ref="E32:F32" si="2">IF(SUM(E23:E31,E9:E21)=0,"",(SUMPRODUCT($C9:$C21, E9:E21)+SUMPRODUCT($C23:$C31, E23:E31))/$C32)</f>
        <v>65.878516102731353</v>
      </c>
      <c r="F32" s="64">
        <f t="shared" si="2"/>
        <v>20.546269873624134</v>
      </c>
    </row>
    <row r="33" spans="3:3">
      <c r="C33" s="83"/>
    </row>
  </sheetData>
  <phoneticPr fontId="2"/>
  <conditionalFormatting sqref="D8:F32">
    <cfRule type="expression" dxfId="119" priority="1">
      <formula>AND(D8=LARGE($D8:$F8,3),NOT(D8=0))</formula>
    </cfRule>
    <cfRule type="expression" dxfId="118" priority="2">
      <formula>AND(D8=LARGE($D8:$F8,2),NOT(D8=0))</formula>
    </cfRule>
    <cfRule type="expression" dxfId="117" priority="3">
      <formula>AND(D8=LARGE($D8:$F8,1),NOT(D8=0))</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54</vt:i4>
      </vt:variant>
      <vt:variant>
        <vt:lpstr>名前付き一覧</vt:lpstr>
      </vt:variant>
      <vt:variant>
        <vt:i4>35</vt:i4>
      </vt:variant>
    </vt:vector>
  </HeadingPairs>
  <TitlesOfParts>
    <vt:vector size="89" baseType="lpstr">
      <vt:lpstr>表紙</vt:lpstr>
      <vt:lpstr>調査要領</vt:lpstr>
      <vt:lpstr>問1(1)①</vt:lpstr>
      <vt:lpstr>問1(1)①その他</vt:lpstr>
      <vt:lpstr>問1(1)②</vt:lpstr>
      <vt:lpstr>問1(1)②その他</vt:lpstr>
      <vt:lpstr>問1(2)</vt:lpstr>
      <vt:lpstr>問1(2)その他</vt:lpstr>
      <vt:lpstr>問1(3)</vt:lpstr>
      <vt:lpstr>問2(1)</vt:lpstr>
      <vt:lpstr>問2(1)その他</vt:lpstr>
      <vt:lpstr>問2(2)</vt:lpstr>
      <vt:lpstr>問3(1)</vt:lpstr>
      <vt:lpstr>問3(2)</vt:lpstr>
      <vt:lpstr>問3(3)</vt:lpstr>
      <vt:lpstr>問3(3)その他</vt:lpstr>
      <vt:lpstr>問3(4)</vt:lpstr>
      <vt:lpstr>問3(4)その他</vt:lpstr>
      <vt:lpstr>問4(1)</vt:lpstr>
      <vt:lpstr>問4(1)その他</vt:lpstr>
      <vt:lpstr>問4(2)</vt:lpstr>
      <vt:lpstr>問4(2)その他</vt:lpstr>
      <vt:lpstr>問4(3)</vt:lpstr>
      <vt:lpstr>問4(3)その他</vt:lpstr>
      <vt:lpstr>問4(4)</vt:lpstr>
      <vt:lpstr>問4(4)その他</vt:lpstr>
      <vt:lpstr>問4(5)</vt:lpstr>
      <vt:lpstr>問4(6)</vt:lpstr>
      <vt:lpstr>問5(1)</vt:lpstr>
      <vt:lpstr>問5(1)その他</vt:lpstr>
      <vt:lpstr>問5(2)</vt:lpstr>
      <vt:lpstr>問5(2)その他</vt:lpstr>
      <vt:lpstr>問5(3)</vt:lpstr>
      <vt:lpstr>問5(4)</vt:lpstr>
      <vt:lpstr>問5(5)</vt:lpstr>
      <vt:lpstr>問5(5)その他</vt:lpstr>
      <vt:lpstr>問5(6)</vt:lpstr>
      <vt:lpstr>問5(7)</vt:lpstr>
      <vt:lpstr>問5(8)</vt:lpstr>
      <vt:lpstr>問5(9)</vt:lpstr>
      <vt:lpstr>問5(9)その他</vt:lpstr>
      <vt:lpstr>問6(1)</vt:lpstr>
      <vt:lpstr>問6(2)</vt:lpstr>
      <vt:lpstr>問6(2)その他</vt:lpstr>
      <vt:lpstr>問6(3)</vt:lpstr>
      <vt:lpstr>問6(4)</vt:lpstr>
      <vt:lpstr>問7(1)</vt:lpstr>
      <vt:lpstr>問7(2)</vt:lpstr>
      <vt:lpstr>問7(2)その他</vt:lpstr>
      <vt:lpstr>問7(3)</vt:lpstr>
      <vt:lpstr>問8(1)</vt:lpstr>
      <vt:lpstr>問8(1)その他</vt:lpstr>
      <vt:lpstr>問8(2)</vt:lpstr>
      <vt:lpstr>問8(2)その他</vt:lpstr>
      <vt:lpstr>表紙!Print_Area</vt:lpstr>
      <vt:lpstr>'問1(1)①'!Print_Area</vt:lpstr>
      <vt:lpstr>'問1(1)②'!Print_Area</vt:lpstr>
      <vt:lpstr>'問1(2)'!Print_Area</vt:lpstr>
      <vt:lpstr>'問1(3)'!Print_Area</vt:lpstr>
      <vt:lpstr>'問2(1)'!Print_Area</vt:lpstr>
      <vt:lpstr>'問2(2)'!Print_Area</vt:lpstr>
      <vt:lpstr>'問3(1)'!Print_Area</vt:lpstr>
      <vt:lpstr>'問3(2)'!Print_Area</vt:lpstr>
      <vt:lpstr>'問3(3)'!Print_Area</vt:lpstr>
      <vt:lpstr>'問3(4)'!Print_Area</vt:lpstr>
      <vt:lpstr>'問4(1)'!Print_Area</vt:lpstr>
      <vt:lpstr>'問4(2)'!Print_Area</vt:lpstr>
      <vt:lpstr>'問4(3)'!Print_Area</vt:lpstr>
      <vt:lpstr>'問4(4)'!Print_Area</vt:lpstr>
      <vt:lpstr>'問4(5)'!Print_Area</vt:lpstr>
      <vt:lpstr>'問4(6)'!Print_Area</vt:lpstr>
      <vt:lpstr>'問5(1)'!Print_Area</vt:lpstr>
      <vt:lpstr>'問5(2)'!Print_Area</vt:lpstr>
      <vt:lpstr>'問5(3)'!Print_Area</vt:lpstr>
      <vt:lpstr>'問5(4)'!Print_Area</vt:lpstr>
      <vt:lpstr>'問5(5)'!Print_Area</vt:lpstr>
      <vt:lpstr>'問5(6)'!Print_Area</vt:lpstr>
      <vt:lpstr>'問5(7)'!Print_Area</vt:lpstr>
      <vt:lpstr>'問5(8)'!Print_Area</vt:lpstr>
      <vt:lpstr>'問5(9)'!Print_Area</vt:lpstr>
      <vt:lpstr>'問6(1)'!Print_Area</vt:lpstr>
      <vt:lpstr>'問6(2)'!Print_Area</vt:lpstr>
      <vt:lpstr>'問6(3)'!Print_Area</vt:lpstr>
      <vt:lpstr>'問6(4)'!Print_Area</vt:lpstr>
      <vt:lpstr>'問7(1)'!Print_Area</vt:lpstr>
      <vt:lpstr>'問7(2)'!Print_Area</vt:lpstr>
      <vt:lpstr>'問7(3)'!Print_Area</vt:lpstr>
      <vt:lpstr>'問8(1)'!Print_Area</vt:lpstr>
      <vt:lpstr>'問8(2)'!Print_Area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2024-08-01T01:39:59Z</dcterms:created>
  <dcterms:modified xsi:type="dcterms:W3CDTF">2024-08-01T01:40:04Z</dcterms:modified>
</cp:coreProperties>
</file>